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27" i="1" l="1"/>
  <c r="L25" i="1"/>
  <c r="L24" i="1"/>
  <c r="L23" i="1"/>
  <c r="L22" i="1"/>
  <c r="L21" i="1"/>
  <c r="L20" i="1"/>
  <c r="L19" i="1"/>
  <c r="L18" i="1"/>
  <c r="L17" i="1"/>
  <c r="L26" i="1" s="1"/>
  <c r="L16" i="1"/>
  <c r="L15" i="1"/>
  <c r="L14" i="1"/>
  <c r="L13" i="1"/>
  <c r="L12" i="1"/>
  <c r="L11" i="1"/>
  <c r="L10" i="1"/>
  <c r="L9" i="1"/>
  <c r="L8" i="1"/>
  <c r="L7" i="1"/>
  <c r="K26" i="1"/>
  <c r="J26" i="1"/>
  <c r="I26" i="1"/>
  <c r="E17" i="1"/>
  <c r="D17" i="1"/>
  <c r="C17" i="1"/>
</calcChain>
</file>

<file path=xl/sharedStrings.xml><?xml version="1.0" encoding="utf-8"?>
<sst xmlns="http://schemas.openxmlformats.org/spreadsheetml/2006/main" count="71" uniqueCount="63">
  <si>
    <t>Účet č.</t>
  </si>
  <si>
    <t>PŘÍJMY</t>
  </si>
  <si>
    <t>684.100</t>
  </si>
  <si>
    <t xml:space="preserve">Příspěvky od členů MAS </t>
  </si>
  <si>
    <t>682.003</t>
  </si>
  <si>
    <t>Dar - Jihočeský kraj</t>
  </si>
  <si>
    <t>691.000</t>
  </si>
  <si>
    <t>Příspěvek město Vodňany -  Univerzita třetího věku</t>
  </si>
  <si>
    <t>Příspěvek – město Vodňany – Seniorská míle</t>
  </si>
  <si>
    <t>644.000</t>
  </si>
  <si>
    <t>Příjmy z úroků</t>
  </si>
  <si>
    <t>Návratná finanční výpomoc - Jihočeský kraj</t>
  </si>
  <si>
    <t>518.200</t>
  </si>
  <si>
    <t>(648.100)</t>
  </si>
  <si>
    <t>Vratka nájemného a služeb za r. 2015</t>
  </si>
  <si>
    <t>648.200</t>
  </si>
  <si>
    <t xml:space="preserve">Příspěvek na mzdy ÚP </t>
  </si>
  <si>
    <t>602.000</t>
  </si>
  <si>
    <t>Půjčovné pódia, Země živitelka</t>
  </si>
  <si>
    <t>Celkem příjmy</t>
  </si>
  <si>
    <t>Rozpočtová změna</t>
  </si>
  <si>
    <t>Rozpočet</t>
  </si>
  <si>
    <t>Skutečnost k 17. 10. 2016</t>
  </si>
  <si>
    <t>Rozpočtové změny č. 2/2016</t>
  </si>
  <si>
    <t xml:space="preserve">VÝDAJE </t>
  </si>
  <si>
    <t>Výdaje celkem</t>
  </si>
  <si>
    <t>521.000</t>
  </si>
  <si>
    <t xml:space="preserve">Mzdové prostředky </t>
  </si>
  <si>
    <t>524.100</t>
  </si>
  <si>
    <t>Sociální pojištění</t>
  </si>
  <si>
    <t>524.200</t>
  </si>
  <si>
    <t>Zdravotní pojištění</t>
  </si>
  <si>
    <t>Služby – nájemné + služby</t>
  </si>
  <si>
    <t>Zákonné pojištění</t>
  </si>
  <si>
    <t>518.000</t>
  </si>
  <si>
    <t>Služby - zpracování účetnictví</t>
  </si>
  <si>
    <t>512.000</t>
  </si>
  <si>
    <t>Cestovné</t>
  </si>
  <si>
    <t>582.100</t>
  </si>
  <si>
    <t>Členské příspěvky</t>
  </si>
  <si>
    <t>549.101</t>
  </si>
  <si>
    <t>Poplatky bance</t>
  </si>
  <si>
    <t>501.000</t>
  </si>
  <si>
    <t>Materiál, kancelářské potřeby</t>
  </si>
  <si>
    <t>501.600</t>
  </si>
  <si>
    <t>Spotřeba materiálu</t>
  </si>
  <si>
    <t>Služby – web, datový trezor, instalace PC aj.</t>
  </si>
  <si>
    <t>551.100</t>
  </si>
  <si>
    <t xml:space="preserve">DHIM </t>
  </si>
  <si>
    <t>513.000</t>
  </si>
  <si>
    <t>Občerstvení, pohoštění</t>
  </si>
  <si>
    <t>518.100</t>
  </si>
  <si>
    <t>Ostatní – správní poplatky, poštovné, aktualizace webu</t>
  </si>
  <si>
    <t>Služby – školení, kurzovné</t>
  </si>
  <si>
    <t>518.101</t>
  </si>
  <si>
    <t>Pojištění pódia</t>
  </si>
  <si>
    <t>518.150</t>
  </si>
  <si>
    <t>Univerzita třetího věku</t>
  </si>
  <si>
    <t>518.151</t>
  </si>
  <si>
    <t>Seniorská míle</t>
  </si>
  <si>
    <t>Rozpočtová rezerva</t>
  </si>
  <si>
    <t>58 635,00</t>
  </si>
  <si>
    <t>Skutečnost k 17. 10.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</si>
</sst>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9" fontId="2" fillId="0" borderId="4" xfId="0" applyNumberFormat="1" applyFont="1" applyBorder="1" applyAlignment="1">
      <alignment horizontal="right" vertical="center" wrapText="1"/>
    </xf>
    <xf numFmtId="169" fontId="2" fillId="0" borderId="6" xfId="0" applyNumberFormat="1" applyFont="1" applyBorder="1" applyAlignment="1">
      <alignment horizontal="right" vertical="center" wrapText="1"/>
    </xf>
    <xf numFmtId="169" fontId="2" fillId="0" borderId="3" xfId="0" applyNumberFormat="1" applyFont="1" applyBorder="1" applyAlignment="1">
      <alignment horizontal="right" vertical="center" wrapText="1"/>
    </xf>
    <xf numFmtId="169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69" fontId="1" fillId="0" borderId="4" xfId="0" applyNumberFormat="1" applyFont="1" applyBorder="1" applyAlignment="1">
      <alignment vertical="center" wrapText="1"/>
    </xf>
    <xf numFmtId="169" fontId="2" fillId="0" borderId="4" xfId="0" applyNumberFormat="1" applyFont="1" applyBorder="1" applyAlignment="1">
      <alignment vertical="center" wrapText="1"/>
    </xf>
    <xf numFmtId="0" fontId="4" fillId="0" borderId="0" xfId="0" applyFont="1"/>
    <xf numFmtId="169" fontId="5" fillId="0" borderId="4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9" fontId="2" fillId="2" borderId="4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"/>
  <sheetViews>
    <sheetView tabSelected="1" zoomScaleNormal="100" workbookViewId="0">
      <selection activeCell="N17" sqref="N17"/>
    </sheetView>
  </sheetViews>
  <sheetFormatPr defaultRowHeight="15" x14ac:dyDescent="0.25"/>
  <cols>
    <col min="1" max="1" width="9.85546875" customWidth="1"/>
    <col min="2" max="2" width="36.42578125" customWidth="1"/>
    <col min="3" max="3" width="16.42578125" customWidth="1"/>
    <col min="4" max="4" width="15.85546875" customWidth="1"/>
    <col min="5" max="5" width="14.7109375" customWidth="1"/>
    <col min="7" max="7" width="8.42578125" customWidth="1"/>
    <col min="8" max="8" width="18.5703125" customWidth="1"/>
    <col min="9" max="9" width="17.5703125" customWidth="1"/>
    <col min="10" max="10" width="15.28515625" customWidth="1"/>
    <col min="11" max="11" width="15.140625" customWidth="1"/>
    <col min="12" max="12" width="14.42578125" customWidth="1"/>
  </cols>
  <sheetData>
    <row r="3" spans="1:12" ht="18.75" x14ac:dyDescent="0.3">
      <c r="B3" s="19" t="s">
        <v>23</v>
      </c>
    </row>
    <row r="5" spans="1:12" ht="15.75" thickBot="1" x14ac:dyDescent="0.3"/>
    <row r="6" spans="1:12" ht="48" thickBot="1" x14ac:dyDescent="0.3">
      <c r="A6" s="13" t="s">
        <v>0</v>
      </c>
      <c r="B6" s="14" t="s">
        <v>1</v>
      </c>
      <c r="C6" s="14" t="s">
        <v>21</v>
      </c>
      <c r="D6" s="14" t="s">
        <v>22</v>
      </c>
      <c r="E6" s="14" t="s">
        <v>20</v>
      </c>
      <c r="G6" s="13" t="s">
        <v>0</v>
      </c>
      <c r="H6" s="14" t="s">
        <v>24</v>
      </c>
      <c r="I6" s="14" t="s">
        <v>21</v>
      </c>
      <c r="J6" s="14" t="s">
        <v>62</v>
      </c>
      <c r="K6" s="14" t="s">
        <v>20</v>
      </c>
      <c r="L6" s="14" t="s">
        <v>25</v>
      </c>
    </row>
    <row r="7" spans="1:12" ht="32.25" thickBot="1" x14ac:dyDescent="0.3">
      <c r="A7" s="1" t="s">
        <v>2</v>
      </c>
      <c r="B7" s="2" t="s">
        <v>3</v>
      </c>
      <c r="C7" s="9">
        <v>76000</v>
      </c>
      <c r="D7" s="9">
        <v>76000</v>
      </c>
      <c r="E7" s="9"/>
      <c r="G7" s="1" t="s">
        <v>26</v>
      </c>
      <c r="H7" s="2" t="s">
        <v>27</v>
      </c>
      <c r="I7" s="9">
        <v>400000</v>
      </c>
      <c r="J7" s="9">
        <v>266437</v>
      </c>
      <c r="K7" s="9">
        <v>-75000</v>
      </c>
      <c r="L7" s="9">
        <f>I7+K7</f>
        <v>325000</v>
      </c>
    </row>
    <row r="8" spans="1:12" ht="16.5" thickBot="1" x14ac:dyDescent="0.3">
      <c r="A8" s="1" t="s">
        <v>4</v>
      </c>
      <c r="B8" s="2" t="s">
        <v>5</v>
      </c>
      <c r="C8" s="9">
        <v>161000</v>
      </c>
      <c r="D8" s="9">
        <v>161000</v>
      </c>
      <c r="E8" s="9"/>
      <c r="G8" s="1" t="s">
        <v>28</v>
      </c>
      <c r="H8" s="2" t="s">
        <v>29</v>
      </c>
      <c r="I8" s="9">
        <v>65000</v>
      </c>
      <c r="J8" s="9">
        <v>60436</v>
      </c>
      <c r="K8" s="9">
        <v>16000</v>
      </c>
      <c r="L8" s="9">
        <f t="shared" ref="L8:L25" si="0">I8+K8</f>
        <v>81000</v>
      </c>
    </row>
    <row r="9" spans="1:12" ht="32.25" thickBot="1" x14ac:dyDescent="0.3">
      <c r="A9" s="1" t="s">
        <v>6</v>
      </c>
      <c r="B9" s="2" t="s">
        <v>7</v>
      </c>
      <c r="C9" s="9">
        <v>20000</v>
      </c>
      <c r="D9" s="9">
        <v>20000</v>
      </c>
      <c r="E9" s="9"/>
      <c r="G9" s="1" t="s">
        <v>30</v>
      </c>
      <c r="H9" s="2" t="s">
        <v>31</v>
      </c>
      <c r="I9" s="9">
        <v>24000</v>
      </c>
      <c r="J9" s="9">
        <v>21977</v>
      </c>
      <c r="K9" s="9">
        <v>6160</v>
      </c>
      <c r="L9" s="9">
        <f t="shared" si="0"/>
        <v>30160</v>
      </c>
    </row>
    <row r="10" spans="1:12" ht="32.25" thickBot="1" x14ac:dyDescent="0.3">
      <c r="A10" s="1" t="s">
        <v>6</v>
      </c>
      <c r="B10" s="2" t="s">
        <v>8</v>
      </c>
      <c r="C10" s="9">
        <v>10000</v>
      </c>
      <c r="D10" s="9">
        <v>10000</v>
      </c>
      <c r="E10" s="9"/>
      <c r="G10" s="1" t="s">
        <v>12</v>
      </c>
      <c r="H10" s="2" t="s">
        <v>32</v>
      </c>
      <c r="I10" s="9">
        <v>40000</v>
      </c>
      <c r="J10" s="9">
        <v>6927</v>
      </c>
      <c r="K10" s="9">
        <v>-20000</v>
      </c>
      <c r="L10" s="9">
        <f t="shared" si="0"/>
        <v>20000</v>
      </c>
    </row>
    <row r="11" spans="1:12" ht="16.5" thickBot="1" x14ac:dyDescent="0.3">
      <c r="A11" s="1" t="s">
        <v>9</v>
      </c>
      <c r="B11" s="2" t="s">
        <v>10</v>
      </c>
      <c r="C11" s="9">
        <v>200</v>
      </c>
      <c r="D11" s="9">
        <v>427</v>
      </c>
      <c r="E11" s="9">
        <v>227</v>
      </c>
      <c r="G11" s="15">
        <v>549100</v>
      </c>
      <c r="H11" s="2" t="s">
        <v>33</v>
      </c>
      <c r="I11" s="9">
        <v>0</v>
      </c>
      <c r="J11" s="9">
        <v>916</v>
      </c>
      <c r="K11" s="9">
        <v>1000</v>
      </c>
      <c r="L11" s="9">
        <f t="shared" si="0"/>
        <v>1000</v>
      </c>
    </row>
    <row r="12" spans="1:12" ht="48" thickBot="1" x14ac:dyDescent="0.3">
      <c r="A12" s="1"/>
      <c r="B12" s="2" t="s">
        <v>11</v>
      </c>
      <c r="C12" s="9">
        <v>385000</v>
      </c>
      <c r="D12" s="9">
        <v>385000</v>
      </c>
      <c r="E12" s="9"/>
      <c r="G12" s="1" t="s">
        <v>34</v>
      </c>
      <c r="H12" s="2" t="s">
        <v>35</v>
      </c>
      <c r="I12" s="9">
        <v>18000</v>
      </c>
      <c r="J12" s="9">
        <v>12000</v>
      </c>
      <c r="K12" s="9">
        <v>0</v>
      </c>
      <c r="L12" s="9">
        <f t="shared" si="0"/>
        <v>18000</v>
      </c>
    </row>
    <row r="13" spans="1:12" ht="16.5" thickBot="1" x14ac:dyDescent="0.3">
      <c r="A13" s="3" t="s">
        <v>12</v>
      </c>
      <c r="B13" s="6" t="s">
        <v>14</v>
      </c>
      <c r="C13" s="10">
        <v>12435</v>
      </c>
      <c r="D13" s="10">
        <v>12435</v>
      </c>
      <c r="E13" s="10"/>
      <c r="G13" s="1" t="s">
        <v>36</v>
      </c>
      <c r="H13" s="2" t="s">
        <v>37</v>
      </c>
      <c r="I13" s="9">
        <v>12000</v>
      </c>
      <c r="J13" s="9">
        <v>10796</v>
      </c>
      <c r="K13" s="9">
        <v>3000</v>
      </c>
      <c r="L13" s="9">
        <f t="shared" si="0"/>
        <v>15000</v>
      </c>
    </row>
    <row r="14" spans="1:12" ht="16.5" thickBot="1" x14ac:dyDescent="0.3">
      <c r="A14" s="1" t="s">
        <v>13</v>
      </c>
      <c r="B14" s="7"/>
      <c r="C14" s="11"/>
      <c r="D14" s="11"/>
      <c r="E14" s="11"/>
      <c r="G14" s="1" t="s">
        <v>38</v>
      </c>
      <c r="H14" s="2" t="s">
        <v>39</v>
      </c>
      <c r="I14" s="9">
        <v>18000</v>
      </c>
      <c r="J14" s="9">
        <v>10000</v>
      </c>
      <c r="K14" s="9">
        <v>2000</v>
      </c>
      <c r="L14" s="9">
        <f t="shared" si="0"/>
        <v>20000</v>
      </c>
    </row>
    <row r="15" spans="1:12" ht="16.5" thickBot="1" x14ac:dyDescent="0.3">
      <c r="A15" s="1" t="s">
        <v>15</v>
      </c>
      <c r="B15" s="2" t="s">
        <v>16</v>
      </c>
      <c r="C15" s="9">
        <v>70000</v>
      </c>
      <c r="D15" s="9">
        <v>70000</v>
      </c>
      <c r="E15" s="9"/>
      <c r="G15" s="1" t="s">
        <v>40</v>
      </c>
      <c r="H15" s="2" t="s">
        <v>41</v>
      </c>
      <c r="I15" s="9">
        <v>2000</v>
      </c>
      <c r="J15" s="9">
        <v>1530</v>
      </c>
      <c r="K15" s="9">
        <v>0</v>
      </c>
      <c r="L15" s="9">
        <f t="shared" si="0"/>
        <v>2000</v>
      </c>
    </row>
    <row r="16" spans="1:12" ht="48" thickBot="1" x14ac:dyDescent="0.3">
      <c r="A16" s="1" t="s">
        <v>17</v>
      </c>
      <c r="B16" s="2" t="s">
        <v>18</v>
      </c>
      <c r="C16" s="9">
        <v>0</v>
      </c>
      <c r="D16" s="9">
        <v>27454</v>
      </c>
      <c r="E16" s="9">
        <v>27454</v>
      </c>
      <c r="G16" s="1" t="s">
        <v>42</v>
      </c>
      <c r="H16" s="2" t="s">
        <v>43</v>
      </c>
      <c r="I16" s="9">
        <v>2000</v>
      </c>
      <c r="J16" s="9">
        <v>2899</v>
      </c>
      <c r="K16" s="9">
        <v>1000</v>
      </c>
      <c r="L16" s="9">
        <f t="shared" si="0"/>
        <v>3000</v>
      </c>
    </row>
    <row r="17" spans="1:12" ht="32.25" thickBot="1" x14ac:dyDescent="0.3">
      <c r="A17" s="4"/>
      <c r="B17" s="5" t="s">
        <v>19</v>
      </c>
      <c r="C17" s="12">
        <f>SUM(C7:C16)</f>
        <v>734635</v>
      </c>
      <c r="D17" s="12">
        <f>SUM(D7:D16)</f>
        <v>762316</v>
      </c>
      <c r="E17" s="12">
        <f>SUM(E7:E16)</f>
        <v>27681</v>
      </c>
      <c r="G17" s="1" t="s">
        <v>44</v>
      </c>
      <c r="H17" s="21" t="s">
        <v>45</v>
      </c>
      <c r="I17" s="22">
        <v>0</v>
      </c>
      <c r="J17" s="22">
        <v>22815</v>
      </c>
      <c r="K17" s="22">
        <v>23981</v>
      </c>
      <c r="L17" s="22">
        <f t="shared" si="0"/>
        <v>23981</v>
      </c>
    </row>
    <row r="18" spans="1:12" ht="48" thickBot="1" x14ac:dyDescent="0.3">
      <c r="A18" s="8"/>
      <c r="G18" s="1" t="s">
        <v>34</v>
      </c>
      <c r="H18" s="2" t="s">
        <v>46</v>
      </c>
      <c r="I18" s="9">
        <v>10000</v>
      </c>
      <c r="J18" s="9">
        <v>24880</v>
      </c>
      <c r="K18" s="18">
        <v>16000</v>
      </c>
      <c r="L18" s="18">
        <f t="shared" si="0"/>
        <v>26000</v>
      </c>
    </row>
    <row r="19" spans="1:12" ht="16.5" thickBot="1" x14ac:dyDescent="0.3">
      <c r="G19" s="1" t="s">
        <v>47</v>
      </c>
      <c r="H19" s="2" t="s">
        <v>48</v>
      </c>
      <c r="I19" s="9">
        <v>20000</v>
      </c>
      <c r="J19" s="9">
        <v>125743</v>
      </c>
      <c r="K19" s="18">
        <v>120000</v>
      </c>
      <c r="L19" s="18">
        <f t="shared" si="0"/>
        <v>140000</v>
      </c>
    </row>
    <row r="20" spans="1:12" ht="32.25" thickBot="1" x14ac:dyDescent="0.3">
      <c r="G20" s="1" t="s">
        <v>49</v>
      </c>
      <c r="H20" s="2" t="s">
        <v>50</v>
      </c>
      <c r="I20" s="9">
        <v>5000</v>
      </c>
      <c r="J20" s="18">
        <v>1741</v>
      </c>
      <c r="K20" s="18">
        <v>-2000</v>
      </c>
      <c r="L20" s="18">
        <f t="shared" si="0"/>
        <v>3000</v>
      </c>
    </row>
    <row r="21" spans="1:12" ht="63.75" thickBot="1" x14ac:dyDescent="0.3">
      <c r="G21" s="1" t="s">
        <v>51</v>
      </c>
      <c r="H21" s="2" t="s">
        <v>52</v>
      </c>
      <c r="I21" s="9">
        <v>5000</v>
      </c>
      <c r="J21" s="18">
        <v>1460</v>
      </c>
      <c r="K21" s="18">
        <v>-2000</v>
      </c>
      <c r="L21" s="18">
        <f t="shared" si="0"/>
        <v>3000</v>
      </c>
    </row>
    <row r="22" spans="1:12" ht="32.25" thickBot="1" x14ac:dyDescent="0.3">
      <c r="G22" s="1" t="s">
        <v>34</v>
      </c>
      <c r="H22" s="2" t="s">
        <v>53</v>
      </c>
      <c r="I22" s="9">
        <v>25000</v>
      </c>
      <c r="J22" s="18">
        <v>13794</v>
      </c>
      <c r="K22" s="18">
        <v>-10000</v>
      </c>
      <c r="L22" s="18">
        <f t="shared" si="0"/>
        <v>15000</v>
      </c>
    </row>
    <row r="23" spans="1:12" ht="16.5" thickBot="1" x14ac:dyDescent="0.3">
      <c r="G23" s="1" t="s">
        <v>54</v>
      </c>
      <c r="H23" s="2" t="s">
        <v>55</v>
      </c>
      <c r="I23" s="9">
        <v>0</v>
      </c>
      <c r="J23" s="18">
        <v>4406</v>
      </c>
      <c r="K23" s="18">
        <v>4406</v>
      </c>
      <c r="L23" s="18">
        <f t="shared" si="0"/>
        <v>4406</v>
      </c>
    </row>
    <row r="24" spans="1:12" ht="32.25" thickBot="1" x14ac:dyDescent="0.3">
      <c r="G24" s="1" t="s">
        <v>56</v>
      </c>
      <c r="H24" s="2" t="s">
        <v>57</v>
      </c>
      <c r="I24" s="9">
        <v>20000</v>
      </c>
      <c r="J24" s="18">
        <v>18700</v>
      </c>
      <c r="K24" s="18">
        <v>0</v>
      </c>
      <c r="L24" s="18">
        <f t="shared" si="0"/>
        <v>20000</v>
      </c>
    </row>
    <row r="25" spans="1:12" ht="16.5" thickBot="1" x14ac:dyDescent="0.3">
      <c r="G25" s="1" t="s">
        <v>58</v>
      </c>
      <c r="H25" s="2" t="s">
        <v>59</v>
      </c>
      <c r="I25" s="9">
        <v>10000</v>
      </c>
      <c r="J25" s="18">
        <v>11600</v>
      </c>
      <c r="K25" s="18">
        <v>1600</v>
      </c>
      <c r="L25" s="18">
        <f t="shared" si="0"/>
        <v>11600</v>
      </c>
    </row>
    <row r="26" spans="1:12" ht="16.5" thickBot="1" x14ac:dyDescent="0.3">
      <c r="G26" s="4"/>
      <c r="H26" s="5" t="s">
        <v>25</v>
      </c>
      <c r="I26" s="12">
        <f>SUM(I7:I25)</f>
        <v>676000</v>
      </c>
      <c r="J26" s="17">
        <f>SUM(J7:J25)</f>
        <v>619057</v>
      </c>
      <c r="K26" s="12">
        <f>SUM(K7:K25)</f>
        <v>86147</v>
      </c>
      <c r="L26" s="12">
        <f>SUM(L7:L25)</f>
        <v>762147</v>
      </c>
    </row>
    <row r="27" spans="1:12" ht="32.25" thickBot="1" x14ac:dyDescent="0.3">
      <c r="G27" s="4"/>
      <c r="H27" s="5" t="s">
        <v>60</v>
      </c>
      <c r="I27" s="12" t="s">
        <v>61</v>
      </c>
      <c r="J27" s="12"/>
      <c r="K27" s="12"/>
      <c r="L27" s="20">
        <f>D17-L26</f>
        <v>169</v>
      </c>
    </row>
    <row r="28" spans="1:12" x14ac:dyDescent="0.25">
      <c r="G28" s="16"/>
    </row>
  </sheetData>
  <mergeCells count="4">
    <mergeCell ref="B13:B14"/>
    <mergeCell ref="C13:C14"/>
    <mergeCell ref="D13:D14"/>
    <mergeCell ref="E13:E14"/>
  </mergeCells>
  <pageMargins left="0.7" right="0.7" top="0.78740157499999996" bottom="0.7874015749999999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2016-11-02T10:15:06Z</cp:lastPrinted>
  <dcterms:created xsi:type="dcterms:W3CDTF">2016-05-25T08:32:57Z</dcterms:created>
  <dcterms:modified xsi:type="dcterms:W3CDTF">2016-11-02T10:24:17Z</dcterms:modified>
</cp:coreProperties>
</file>