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3395" windowHeight="7380"/>
  </bookViews>
  <sheets>
    <sheet name="financování e)" sheetId="2" r:id="rId1"/>
    <sheet name="Financování f)" sheetId="3" r:id="rId2"/>
    <sheet name="financování h)" sheetId="5" r:id="rId3"/>
    <sheet name="Indikátory podle SC" sheetId="6" r:id="rId4"/>
  </sheets>
  <externalReferences>
    <externalReference r:id="rId5"/>
  </externalReferences>
  <definedNames>
    <definedName name="_xlnm.Print_Area" localSheetId="3">'Indikátory podle SC'!$A$1:$V$65</definedName>
  </definedNames>
  <calcPr calcId="145621"/>
</workbook>
</file>

<file path=xl/calcChain.xml><?xml version="1.0" encoding="utf-8"?>
<calcChain xmlns="http://schemas.openxmlformats.org/spreadsheetml/2006/main">
  <c r="D7" i="5" l="1"/>
  <c r="H128" i="2" l="1"/>
  <c r="I64" i="6" l="1"/>
  <c r="J63" i="6"/>
  <c r="E5" i="5" l="1"/>
  <c r="E7" i="5"/>
  <c r="E173" i="3" l="1"/>
  <c r="E150" i="3"/>
  <c r="E30" i="3"/>
  <c r="K135" i="2" l="1"/>
  <c r="K134" i="2"/>
  <c r="K116" i="2"/>
  <c r="K115" i="2"/>
  <c r="K28" i="2"/>
  <c r="K26" i="2" l="1"/>
  <c r="E10" i="5"/>
  <c r="C7" i="5"/>
  <c r="D5" i="5"/>
  <c r="C5" i="5"/>
  <c r="C11" i="5" l="1"/>
  <c r="D11" i="5"/>
  <c r="E11" i="5" l="1"/>
</calcChain>
</file>

<file path=xl/sharedStrings.xml><?xml version="1.0" encoding="utf-8"?>
<sst xmlns="http://schemas.openxmlformats.org/spreadsheetml/2006/main" count="1418" uniqueCount="235">
  <si>
    <t>Specifický cíl SCLLD</t>
  </si>
  <si>
    <t>Opatření SCLLD</t>
  </si>
  <si>
    <t>Podopatření SCLLD</t>
  </si>
  <si>
    <t>Program</t>
  </si>
  <si>
    <t>Investiční priorita OP/Prioritní oblast</t>
  </si>
  <si>
    <t>Specifický cíl OP/ Operace PRV</t>
  </si>
  <si>
    <t>Identifikace programu</t>
  </si>
  <si>
    <t>Celkové způsobilé výdaje (CZV)</t>
  </si>
  <si>
    <t>Příspěvek Unie           (a)</t>
  </si>
  <si>
    <t>Národní veřejné zdroje (SR, SF)      (b)</t>
  </si>
  <si>
    <t>Národní veřejné zdroje (kraj, obec, jiné)      (c)</t>
  </si>
  <si>
    <t>Z toho Podpora</t>
  </si>
  <si>
    <t>Z toho vlastní zdroje příjemce</t>
  </si>
  <si>
    <t>Plán financování  (způsobilé výdaje v tis. Kč)</t>
  </si>
  <si>
    <t>Nezpůsobilé výdaje              (v tis. Kč)</t>
  </si>
  <si>
    <t>IROP</t>
  </si>
  <si>
    <t>9d</t>
  </si>
  <si>
    <t>OPZ</t>
  </si>
  <si>
    <t>SC 1.2</t>
  </si>
  <si>
    <t>SC 2.2</t>
  </si>
  <si>
    <t>SC 2.4</t>
  </si>
  <si>
    <t>PRV</t>
  </si>
  <si>
    <t>19.2.1</t>
  </si>
  <si>
    <t>19.3.1</t>
  </si>
  <si>
    <t>Programový rámec</t>
  </si>
  <si>
    <t>Specifický cíl OP          /   Operace PRV</t>
  </si>
  <si>
    <t>Investiční priorita OP   /          Prioritní oblast</t>
  </si>
  <si>
    <t>Prioritní osa OP                   /                    Priorita Unie</t>
  </si>
  <si>
    <t>Národní veřejné zdroje (SR, SF)     (b)</t>
  </si>
  <si>
    <t>Národní soukromé zdroje          (d)</t>
  </si>
  <si>
    <t>Z toho                               Podpora</t>
  </si>
  <si>
    <t>Plán financování (způsobilé výdaje v tis. Kč)</t>
  </si>
  <si>
    <t>Nezpůsobilé výdaje (v tis. Kč)</t>
  </si>
  <si>
    <t>Příspěvek Unie                                                (a)</t>
  </si>
  <si>
    <t>PR IROP</t>
  </si>
  <si>
    <t>PR ZAM</t>
  </si>
  <si>
    <t>PR PRV</t>
  </si>
  <si>
    <t>Celkem</t>
  </si>
  <si>
    <t>IP 9d</t>
  </si>
  <si>
    <t>Financování SCLLD v jednotlivých letech podle specifických cílů operačních programů/opatření EZFRV (PRV) - rok 2017</t>
  </si>
  <si>
    <t>IP 2.3</t>
  </si>
  <si>
    <t>SC 2.3.1</t>
  </si>
  <si>
    <t>Financování SCLLD v jednotlivých letech podle specifických cílů operačních programů/opatření EZFRV (PRV) - rok 2018</t>
  </si>
  <si>
    <t>Financování SCLLD v jednotlivých letech podle specifických cílů operačních programů/opatření EZFRV (PRV) - rok 2019</t>
  </si>
  <si>
    <t>Financování SCLLD v jednotlivých letech podle specifických cílů operačních programů/opatření EZFRV (PRV) - rok 2020</t>
  </si>
  <si>
    <t>Financování SCLLD v jednotlivých letech podle specifických cílů operačních programů/opatření EZFRV (PRV) - rok 2021</t>
  </si>
  <si>
    <t>Financování SCLLD v jednotlivých letech podle specifických cílů operačních programů/opatření EZFRV (PRV) - rok 2022</t>
  </si>
  <si>
    <t>Financování SCLLD v jednotlivých letech podle specifických cílů operačních programů/opatření EZFRV (PRV) - rok 2023</t>
  </si>
  <si>
    <t>Fond</t>
  </si>
  <si>
    <t>Národní spolufinancování (tis. Kč)</t>
  </si>
  <si>
    <t>EFRR</t>
  </si>
  <si>
    <t>Celkem EFRR</t>
  </si>
  <si>
    <t>ESF</t>
  </si>
  <si>
    <t>OP Z</t>
  </si>
  <si>
    <t>Celkem ESF</t>
  </si>
  <si>
    <t>EZFRV</t>
  </si>
  <si>
    <t>Celkem EZFRV</t>
  </si>
  <si>
    <t xml:space="preserve">Celkem </t>
  </si>
  <si>
    <t>Příspěvek Unie                    (tis. Kč)</t>
  </si>
  <si>
    <t>Podpora                   (tis. Kč)</t>
  </si>
  <si>
    <t>Indikátory podle jednotlivých specifických cílů a opatření (příp. podopatření ) SCLLD</t>
  </si>
  <si>
    <t>Prioritní osa OP/ Priorita Unie</t>
  </si>
  <si>
    <t>Investiční priorita  OP/ Prioritní oblast</t>
  </si>
  <si>
    <t>Specifický cíl OP/Operace PRV</t>
  </si>
  <si>
    <t>Kód NČ2014+</t>
  </si>
  <si>
    <t xml:space="preserve">Název indikátoru </t>
  </si>
  <si>
    <t>Měrná jednotka</t>
  </si>
  <si>
    <t>Typ indikátoru (výstup/výsledek)</t>
  </si>
  <si>
    <t>Identifikace indikátorů</t>
  </si>
  <si>
    <t>Výchozí hodnota</t>
  </si>
  <si>
    <t>Datum výchozí hodnoty</t>
  </si>
  <si>
    <t>Cílová hodnota</t>
  </si>
  <si>
    <t>Datum cílové hodnoty</t>
  </si>
  <si>
    <t>Milník 31.12.2018 (je-li ŘO vyžadován)</t>
  </si>
  <si>
    <t>Odůvodnění jakým způsobem byly hodnoty stanoveny</t>
  </si>
  <si>
    <t>Hodnoty indikátorů</t>
  </si>
  <si>
    <t>2.3.1</t>
  </si>
  <si>
    <t>Financování podle jednotlivých specifických cílů a opatření SCLLD v jednotlivých letech - rok 2017</t>
  </si>
  <si>
    <t>Financování podle jednotlivých specifických cílů a opatření SCLLD v jednotlivých letech - rok 2018</t>
  </si>
  <si>
    <t>Financování podle jednotlivých specifických cílů a opatření SCLLD v jednotlivých letech - rok 2019</t>
  </si>
  <si>
    <t>Financování podle jednotlivých specifických cílů a opatření SCLLD v jednotlivých letech - rok 2020</t>
  </si>
  <si>
    <t>Financování podle jednotlivých specifických cílů a opatření SCLLD v jednotlivých letech - rok 2021</t>
  </si>
  <si>
    <t>Financování podle jednotlivých specifických cílů a opatření SCLLD v jednotlivých letech - rok 2022</t>
  </si>
  <si>
    <t>Financování podle jednotlivých specifických cílů a opatření SCLLD v jednotlivých letech - rok 2023</t>
  </si>
  <si>
    <t>Počet podpořených zemědělských podniků/příjemců</t>
  </si>
  <si>
    <t>Počet realizací vedoucích ke zvýšení bezpečnosti v dopravě</t>
  </si>
  <si>
    <t>výstup</t>
  </si>
  <si>
    <t>FET</t>
  </si>
  <si>
    <t>Počet podpořených vzdělávacích zařízení</t>
  </si>
  <si>
    <t>Celkový počet účastníků</t>
  </si>
  <si>
    <t>osoby</t>
  </si>
  <si>
    <t>Počet podpořených komunitních center</t>
  </si>
  <si>
    <t>podniky</t>
  </si>
  <si>
    <t>akce/operace</t>
  </si>
  <si>
    <t>Počet podpořených operací/akcí</t>
  </si>
  <si>
    <t>realizace</t>
  </si>
  <si>
    <t>zařízení</t>
  </si>
  <si>
    <t>organizace</t>
  </si>
  <si>
    <t>Počet podopřených již existujících sociálních podniků</t>
  </si>
  <si>
    <t>Potřeby území</t>
  </si>
  <si>
    <t>2.3</t>
  </si>
  <si>
    <t>SC 4.1</t>
  </si>
  <si>
    <t>Opatření 2: Sociální začleňování a sociální služby</t>
  </si>
  <si>
    <t>Opatření 3: Sociální podnikání</t>
  </si>
  <si>
    <t>Opatření 1: Bezpečná doprava</t>
  </si>
  <si>
    <t>Opatření 4: Infrastruktura pro vzdělávání a celoživotní učení</t>
  </si>
  <si>
    <t>Fiche 1: Investice do zem.podniků</t>
  </si>
  <si>
    <t>Fiche 4: Investice do lesnických technologií</t>
  </si>
  <si>
    <t>Fiche 5: Posílení rekreační funkce lesa</t>
  </si>
  <si>
    <t>Fiche 2: Zpracování a uvádění na trh zemědělských produktů</t>
  </si>
  <si>
    <t>Fiche 6: Projekty spolupráce</t>
  </si>
  <si>
    <t>Opatření 1: Řešení lokální nezaměstnanosti</t>
  </si>
  <si>
    <t>Fiche 1: Investice do zemědělských podniků</t>
  </si>
  <si>
    <t>Fiche 5:  Posílení rekreační funkce lesa</t>
  </si>
  <si>
    <t>Opatření 3:  Sociální podnikání</t>
  </si>
  <si>
    <t>Zvýšení zaměstnanosti v podporovaných podnicích se zaměřením na znevýhodněné skupiny</t>
  </si>
  <si>
    <t>Celková plocha (ha)</t>
  </si>
  <si>
    <t>ha</t>
  </si>
  <si>
    <t>Kapacita podporovaných zařízení péče o děti nebo vzdělávací zařízení</t>
  </si>
  <si>
    <t>Pracovní místa vytvořená v rámci podpořených projektů (LEADER)</t>
  </si>
  <si>
    <t>výsledek</t>
  </si>
  <si>
    <t>Celková délka lesních cest (km)</t>
  </si>
  <si>
    <t>km</t>
  </si>
  <si>
    <t>6B</t>
  </si>
  <si>
    <t>počet parkovacích míst pro jízdní kola</t>
  </si>
  <si>
    <t>parkovací místa</t>
  </si>
  <si>
    <t>podíl veřejné osobní dopravy na celkových výkonech</t>
  </si>
  <si>
    <t>%</t>
  </si>
  <si>
    <t>hodnoty indikátoru přebírá MAS z IROP</t>
  </si>
  <si>
    <t>podíl cyklistiky na přepravních výkonech</t>
  </si>
  <si>
    <t>Stanovení hodnoty výchází z potřeb území a finanční alokace, cena stanovena orientačně na 1mil Kč/realizaci, hodnota vychází z cen stavebních prací v objemu předpokládaných projektů</t>
  </si>
  <si>
    <t>výstup je předpokládán jako doprovodná aktivita k budovaným cyklostezkám a cyklotrasám, předpokládaná hodnota je do 5 tis./1 parovací místo, cena byla stanovena na základě obdobných připravovaných a realizovaných projektů</t>
  </si>
  <si>
    <t>počet podpořených zázemí pro služby a sociální péči</t>
  </si>
  <si>
    <t>zázemí</t>
  </si>
  <si>
    <t>počet poskytovaných druhů sociálních služeb</t>
  </si>
  <si>
    <t>služba</t>
  </si>
  <si>
    <t>kapacita služeb a sociální práce</t>
  </si>
  <si>
    <t>klienti</t>
  </si>
  <si>
    <t>počet podniků pobírajících podporu</t>
  </si>
  <si>
    <t>počet</t>
  </si>
  <si>
    <t>počet podniků pobírajících granty</t>
  </si>
  <si>
    <t>soukromé investice odpovídající veřejné podpoře podniků (granty)</t>
  </si>
  <si>
    <t>Euro</t>
  </si>
  <si>
    <t>zvýšení zaměstnanosti v podporovaných podnicích</t>
  </si>
  <si>
    <t>FTE</t>
  </si>
  <si>
    <t>Míra nezaměstnanosti osob s nejnižším vzděláním</t>
  </si>
  <si>
    <t>podíl osob předčesně opouštějících vzdělávací systém</t>
  </si>
  <si>
    <t>Účastníci, kteří získali kvalifikaci po ukončení své účasti</t>
  </si>
  <si>
    <t>Znevýhodnění účastníci, kteří po ukončení své účasti hledají zaměstnání, jsou v procesu vzdělávání/odborné přípravy, rozšiřují si kvalifikaci nebo jsou zaměstnaní, a to i OSVČ</t>
  </si>
  <si>
    <t>Úičastníci zaměsnaní 6 měsíců po ukončení své účasti , včetně OSVČ</t>
  </si>
  <si>
    <t>Kapacita podpořených služeb</t>
  </si>
  <si>
    <t>Bývalí účastníci projektů v oblasti sociálních služeb, u nichž služba naplnila svůj účel</t>
  </si>
  <si>
    <t>Bývalí účastníci projektů v oblasti sociálních služeb, u nichž intervence formou sociální práce naplnila svůj účel</t>
  </si>
  <si>
    <t>Opatření 4: Prorodinná opatření obcí a dalších aktérů na místní úrovni</t>
  </si>
  <si>
    <t>Opatření 2: Podpora sociálního začlenňování a sociálních služeb</t>
  </si>
  <si>
    <t xml:space="preserve">při stanovení ceny indikátoru bylo vycházeno z výše podpory vyčleněné na toto opatření a z identifikovaných potřeb území </t>
  </si>
  <si>
    <t>Fiche 3: Lesnická infrastruktura</t>
  </si>
  <si>
    <t>Celkové veřejné výdaje</t>
  </si>
  <si>
    <t>Podíl tříletých dětí umístěných v předškolním zařízení</t>
  </si>
  <si>
    <t>na základě podpory zázemí pro služby a sociální práci budou zeregistrovány min. 2 sociální služby</t>
  </si>
  <si>
    <t>Jako vstupní hodnota byla zvolena 0 vzhledem k obtížnosti přesně uvést danou kapacitu. Výstupní hodnota byla vzhledem k očekávanému podpoření zázemí pro služby a sociální práci stanovena jako nárůst o 20 klientů.</t>
  </si>
  <si>
    <t>Na základě identifikovaných potřeb území byla stanovena cílová hodnota 4 vzdělávací zařízení. Orientační průměrný náklad na podporu školského zařízení je 2 210 775,- Kč. V částce je zahrnuto pořízení vybavení včetně nezbytných stavebních prací.</t>
  </si>
  <si>
    <t>podpořením školských zařízeníá dojde k vytvoření míst pro min 200 uživatelů . Hodnota vychází z plánovaného počtu podpořených vzdělávacích zařírení.</t>
  </si>
  <si>
    <t>Národní soukromé zdroje      (d)</t>
  </si>
  <si>
    <t xml:space="preserve">hodnota indikátoru byla nastavena dle indikované alokace stanovené pro MAS na operaci 19.3.1  ŘO </t>
  </si>
  <si>
    <t>EUR</t>
  </si>
  <si>
    <t xml:space="preserve">MI vyjadřuje počet původně nezaměstnaných nebo neaktivních účastníků ve věku nad 54 let, kteří po ukončení účasti v projektu budou zaměstnáni u zaměstavatele, anebo se stanou OSVČ. </t>
  </si>
  <si>
    <t>Využívání podpořených služeb</t>
  </si>
  <si>
    <t>Hodnota MI je stanovena jako celkový počet osob (anonymních klientů), které min. 1x využili podpořenou sociální službu během trvání projektu a to ve dvou Komunitních centrech a v Občanské poradně. Hodnota vychází z celkového počtu osob, které může pracovník podpořit v rámci jeho úvazku (po dobu trvání projektu tj. 3 let).</t>
  </si>
  <si>
    <t>MI sleduje počet účastníků, který jsou poskytovány intervence sociální práce, mají uzavřený individuální plán a jeho kladné vyhodnocení svědčí o kvalitní změně v životě.</t>
  </si>
  <si>
    <t>MI sleduje počet účastníků, který jsou poskytovány intervence sociální práce, mají uzavřený individuální plán a jeho kladné vyhodnocení svědčí o kvalitní změně v životě. Indikátor je nadřazen indikátoru 67315.</t>
  </si>
  <si>
    <t>MI představuje celkový počet zaměstnanců soc. podniku z cílových skupin, kteří získají v rámci projektu jakoukoliv podporu přesahující hranici bagatelní podpory. V rámci projektu budou podpořeni 2 zaměstnanci na úvazek 0,5 z cílových skupin po 2 roky tj. 450 000,-* 2 = 900 000,00 Kč. 234 640,- Kč bude využito na financování podpůrných pozic (lektorné, psychologická podpora aj.) Mi vychází z potřeb již existujícího sociál. podniku v území, který chce MAS podpořit.</t>
  </si>
  <si>
    <t>MI je stanoven na základě potřeb MAS tj. bude podpořen 1 již existující sociální podnik v území MAS.</t>
  </si>
  <si>
    <t>MI sleduje počet znevýhodněných účestníků v rámci projektu zaměstnaných do 6 měsíců po ukončení své účasti na projektu.</t>
  </si>
  <si>
    <t>Znevýhodnění účastníci, kteří po ukončení své účasti hledají zaměstnání, jsou v procesu vzdělávání/odoborné přípravy, rozšiřují si kvalifikaci nebo jsou zaměstnaní, a to i OSVČ</t>
  </si>
  <si>
    <t>Počet zaměstnavatelů, kteří podporují flexibilní formy práce</t>
  </si>
  <si>
    <t>Počet osob pracujících v rámci flexibilních forem práce</t>
  </si>
  <si>
    <t>Znevýhodnění účastníci zaměstnaní 6 měsíců po ukončení své účasti, včetně OSVČ</t>
  </si>
  <si>
    <t>Počet nových nebo rekonstruovaných přestupních terminálů ve veřejné dopravě</t>
  </si>
  <si>
    <t>terminály</t>
  </si>
  <si>
    <t xml:space="preserve">hodnota tohoto idikátoru byla stanovena odlišně od hodnoty stanovené ŘO na cca 1 mil. Kč z důvodu využití jednoduchých modulárních prvků, které budou  dostatečně plnit stanovený účel. Cena byla stanovena na základě na internetu dostupného ceníku betonových prefabrikátů </t>
  </si>
  <si>
    <t>Počet vytvořených parkovacích míst</t>
  </si>
  <si>
    <t>Stanovení hodnoty výchází z potřeb území a finanční alokace, cena stanovena orientačně na 65 000 Kč/na parkovací místo, hodnota vychází z cen stavebních prací v objemu předpokládaných projektů</t>
  </si>
  <si>
    <t>Hodnota vychází z finanční alokace a předpokládané podpory jedné akce, kdy na základě analýzy rozpočtů obdobných připravovaných a realizovaných projektů byla cena stanovena na 2 mil. Kč/1 km rekonstruované a modernizované cyklostezky</t>
  </si>
  <si>
    <t>IV.1</t>
  </si>
  <si>
    <t>IV.2</t>
  </si>
  <si>
    <t>IV.3</t>
  </si>
  <si>
    <t>II.2</t>
  </si>
  <si>
    <t>II.3</t>
  </si>
  <si>
    <t>II.1</t>
  </si>
  <si>
    <t>II.5</t>
  </si>
  <si>
    <t xml:space="preserve">MAS podpoří zaměstnavatele, kteří nabídnou některou z flexibilních forem práce, např. na zkrácený pracovní úvazek s plnou přítomností na pracovišti, anebo kombinující práci z domova s prací v zaměstnání. Bude se jednat o podporu na 2 osob po 3 roky. </t>
  </si>
  <si>
    <t>MI sleduje původně nezaměstnané nebo neaktivní účastníky, kteří budou po ukončení účasti v projektu zaměstnáni nebo OSVČ.</t>
  </si>
  <si>
    <t>MI sleduje počet účastníků původně nezaměstnaných nebo neaktivních, kteří po ukončení účasti v projektu budou zaměstnáni nebo budou OSVČ.</t>
  </si>
  <si>
    <t>MI sleduje počet osob, které budou pracovat na zkrácený pracovní úvazek, anebo kombinující práci z domova s prací v zaměstnání.</t>
  </si>
  <si>
    <t>MI sleduje počet účastníků, kteří získali potvrzení o kvalifikaci v rámci účasti v projektu.</t>
  </si>
  <si>
    <t>MI bude sledovat počet účastníků, kteří získali potvrzení o kvalifikaci v rámci účasti na projektu.</t>
  </si>
  <si>
    <t>MI bude sledovat počet zaměstnavatelů nabízející alespoň jednu flexibilní formu práce.</t>
  </si>
  <si>
    <t>MI bude sledovat počet osob pracujících v rámci flexibilních forem práce.</t>
  </si>
  <si>
    <t>Hodnota indikátoru byla stanovena na základě potřeb území MAS, které vycházejí z komunitního projednávání. MAS počítá s podporou zaměstnavatelů, kteří vytvoří nové pracovní místo, event. umístí na uvolněné pracovní místo a zaměstnají osoby z cílových skupin.  Předpokládáme příspěvek 15 tis. Kč/1 prac. místo po dobu 3 let, tj. 15 000,-Kč*12 měsíců*3roky s celkovými unatelnými náklady 540 000,- Kč na 1 prac. místo*10= 5 400 000,00 Kč. MAS Počítá s podporou vzdělávání zaměstnaců a s akreditovanými rekvalifikacemi dle potřeb budoucích zaměstnavatelů ve výši celkových způsobilých výdajů  273 000,- Kč (5 rekvalifikačních kurzů pro 5 účastníků á 20 000,00 Kč a 10 vzdělávacích kurzů např. svářečské kurzy á 17 300,-Kč)</t>
  </si>
  <si>
    <t>Účastníci  ve věku nad 54 let zaměstnaní 6 měsíců po ukončení své účasti, včetně OSVČ</t>
  </si>
  <si>
    <t>MI předpokládá počet účastníků, kteří získají kvalifikaci prostřednictvím vzdělávání či rekvalifikačních kurzů, které MAS podpoří. Počet účastníků vychází z indikátoru 60000.</t>
  </si>
  <si>
    <t>MI sleduje počet účastníků, kteří při vstupu do projektu jsou identifikování jako znevýhodnění a zároveň po ukončení účasti v projektu znovu začnou hledat zaměstnání .</t>
  </si>
  <si>
    <t>Účastníci zaměstnaní po ukončení své účasti, včetně OSVČ</t>
  </si>
  <si>
    <t>Opatření 2: Podpora sociálního začleňování a sociálních služeb</t>
  </si>
  <si>
    <t xml:space="preserve">MI stanovuje počet účastníků, kteří budou mít v projektu vyšší podporu než je bagatelní podpora. Hodnota byla stanovena na základě výpočtu průměrné podpory na 1 účastníka 70 915,00 Kč * 60 = 4 254 tis. Kč. </t>
  </si>
  <si>
    <t>MI sleduje hodnotu počtu míst vyjádřený jako max. počet osob, které může podpořená služba či program v danou chvíli obsloužit bez ohledu na to, zda se jedná o anonymní klienty, počet účastníků či osoby s bagatelní podporou. MI je stanoven na základě počtu podpořených  dvou Komunitních center (20 osob*2 = 40 osob), a podpoře dalších sociálních služeb v území: Denní stacionář (10 klientů), Sociálně terapeutické dílny (8 klientů), Odborné sociální poradenství (1 klient v danou chvíli).</t>
  </si>
  <si>
    <t>MI vyjadřuje počet podpořených Komunitních center v území tak, jak bylo zjištěno komunitním projednáváním. Budou podpořeni 4 komunitní sociální pracovníci na úvazek 0,5 s podporou 17 360,- Kč/1 zaměstnanec po dobu 3 let. Na ostatní výdaje jako jsou podpůrné pozice, lektorné,drobné vybavení apod. je vyčleněno z celkové alokace 204 900,- Kč na obě Komunitní centra.</t>
  </si>
  <si>
    <t>Účastníci, kteří získali kvalifikaci po ukončení své účast</t>
  </si>
  <si>
    <t>Znevýhodnění účastníci, kteří po ukončení své účasti hledají zaměstnání, jsou v procesu vzdělávání/ odborné přípravy, rozšiřují si kvalifikaci nebo jsou zaměstnaní, a to i OSVČ</t>
  </si>
  <si>
    <t>Délka rekonstruovaných cyklostezek a cyklotras</t>
  </si>
  <si>
    <t>Na základě identifikovaných potřeb území byla stanovena cílová hodnota 5 vzdělávacích zařízení. Orientační průměrný náklad na podporu školského zařízení je 2 210 775,- Kč. V částce je zahrnuto pořízení vybavení včetně nezbytných stavebních prací.</t>
  </si>
  <si>
    <t xml:space="preserve">na základě komuitního projednávání vzešel požadavek na rozšíření a modrnizaci sociální práce a sociálních služeb formou vybudování 2 komunitních center a nákupem vybavení pro modernizaci a zkvalitnění podmínek pro poskytování sociálních služeb.  V rámci opatření je plánována rekonstrukce 2 objektů na KC v předpokládaném objemu cca 5,5 mil./objekt, dále nákup dopravního prostředku a vybavení pro pečovatelskou službu (cca 1mil Kč), rekonstrukce sociálně-terapeutické dílny cca 1 mil  </t>
  </si>
  <si>
    <t>indikátor určuje počet nově vzniklých pracovních míst pro osoby ze znevýhodněných skupin (zdravotně postižení, ženy po mateřské dovolené, dlouhodobě nezaměstnaní, osoby nad 55 let, osoby různě sociokulturně znevýhodněné). Hodnota indikátoru vychází z indikátoru 10400.</t>
  </si>
  <si>
    <t xml:space="preserve">vychází z objemu alokace pro PR, ale také ze situace v regionu a na lokálním trhu práce, předpokladem je podpora 1 stávajícího soc. podniku s podporou 1 FTE. Cílová hodnota byla MAS stanovena na základě absorpční kapacity daného opatření v souladu s průměrnými náklady na vytvoření jednoho pracovního úvazku. Při stanovení ceny byl zohledněn charakter území MAS a umístění sociálního podniku. Z tohoto důvodu byla navýšena průměrná cena u nákladů na jedno nově vytvořené pracovní místo cca o 12 %, tzn. na cca 450 000,00 Kč. </t>
  </si>
  <si>
    <t>MI byl stanoven na základě předpokladu, že žadatelem o podporu bude 6 organizací s kapacitou 10 osob na 1 tábor =60 dětí (rodičů)+obměna dětí v průběhu 9 jednotlivých běhů na projekt, tedy obměna 10 nových dětí na 1 tříletý projekt*6 projektů (organizací)=60. Celkem tedy 60 dětí v rámci všech 6 projektů + 60 obměněných dětí (rodičů) = 120 dětí (rodičů) za všechny tábory. Dále jsou v MI připočteny děti (rodiče), využívající dětské kluby - 45 dětí  v rámci 3 projektů s obměnou 15 dětí  = 60 dětí (rodičů) a podpora 5 pečujících osob z indikátoru 62600, které budou v rámci projektů podpořeny rekvalifikací s bagatelní podporou.</t>
  </si>
  <si>
    <t>MI sleduje počet účastníků, kteří jsou při vstupu do projektu identifikováni jako znevýhodnění účastníci a zároveň po ukončení účasti v projektu jsou vykazováni alespoň v jednom z indikátorů C/ESF/24, C/ESF/25, C/ESF/26 a C/ESF/27.
Znevýhodnění účastníci jsou definováni v rámci indikátorů 
- C/ESF/12 účastníci žijící v domácnostech, jejichž žádný člen není zaměstnán 
- C/ESF/14 účastníci žijící v domácnostech, mezi jejímiž členy je pouze jedna dospělá osoba a jejichž členy jsou i vyživované děti
- C/ESF/15 migranti, lidé, kteří jsou původem cizinci, menšiny (včetně marginalizovaných společenství, jako jsou Romové)
- C/ESF/16 Osoby se zdravotním postižením
- C/ESF/17 Jiné znevýhodněné osoby
Po ukončení své účasti znamená do doby čtyř týdnů od data ukončení účasti v projektu.
hledají zaměstnání je definováno dle indikátoru C/ESF/24 Neaktivní účastníci, kteří znovu začali hledat zaměstnání po ukončení své účasti
jsou v procesu vzdělávání/ odborné přípravy je definováno dle indikátoru C/ESF/25 ?účastníci v procesu vzdělávání / odborné přípravy po ukončení své účasti
rozšiřují si kvalifikaci je definováno dle indikátoru C/ESF/26 účastníci, kteří získali kvalifikaci po ukončení své účasti
jsou zaměstnaní, a to i OSVČ je definováno dle indikátoru C/ESF/27 Zaměstnaní účastníci, včetně OSVČ, po ukončení své účasti.</t>
  </si>
  <si>
    <t>Opatření 4: Podpora prorodinných opatření obcí a dalších aktérů na místní úrovni</t>
  </si>
  <si>
    <t>MI sleduje znevýhodněné osoby, které při vstupu do projektu jsou identifikováni jako znevýhodnění a zároveň po ukončení účasti v projektu znovu začnou hledat zaměstnání, budou v procesu vzdělávání, budou si rozšiřovat kvalifikaci nebo budou zaměstnaní, a to i OSVČ. Hodnota vychází MI 60000 a je stanovena na cca 30 % z jeho hodnoty.</t>
  </si>
  <si>
    <t>MI sleduje počet účastníků původně nezaměstnaných nebo neaktivních, kteří po ukončení účasti v projektu budou zaměstnáni nebo OSVČ a to na základě poskytnutého vzdělávání nebo rekvalifikačních kurzů</t>
  </si>
  <si>
    <t xml:space="preserve">Vychází z předpokladu výše podpory pro toto opatření.výše byla stanovena dopočtem jako 5% z předpokládaných celkových způsobilých výdajů alokovaných na opatření, tj. z částky 930,85 tis. Kč. Pro přepočet byl použit kurz 27,50 Kč/€  </t>
  </si>
  <si>
    <t xml:space="preserve">Hodnota indikátoru byla stanovena na základě kapacity pořádaných příměstských táborů - bude podpořeno celkem 10  osob/1 projekt, který bude realizován 6 organizacemi, tzn 6*10 =  60 osob okamžité kapacity a 3 dětské kluby po 15 osobách, tj. 3*15= 45 osob okamžité kapacity. Dětské skupiny nebudou podporovány, neboť dle informací z absorční kapacity, není o tento typ podpory v území MAS zájem. 
</t>
  </si>
  <si>
    <t>místa</t>
  </si>
  <si>
    <t>x</t>
  </si>
  <si>
    <t>Soukromé zdroje  v PRV             ( e  )</t>
  </si>
  <si>
    <t>Celkové způsobilé výdaje                (CZV)</t>
  </si>
  <si>
    <t>Z toho                                         Vlastní zdroje příjemci</t>
  </si>
  <si>
    <t>Národní veřejné zdroje (kraj, obec, jiné)    ( c )</t>
  </si>
  <si>
    <t>Soukromé zdroje              ( e )</t>
  </si>
  <si>
    <t>Národní veřejné zdroje (kraj, obec, jiné)     ( c )</t>
  </si>
  <si>
    <t>Národní veřejné zdroje (kraj, obec, jiné)      ( c )</t>
  </si>
  <si>
    <t>f ) Financování SCLLD v jednotlivých letech podle specifických cílů operačních programů/opatření EZFRV (PRV) - celkem za období</t>
  </si>
  <si>
    <t>e ) Financování podle jednotlivých specifických cílů a opatření SCLLD v jednotlivých letech - celkem za období realizace</t>
  </si>
  <si>
    <t>h ) Financování podle programů a ESI fondů (Podpora v tis. Kč)</t>
  </si>
  <si>
    <t>revize duben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</si>
</sst>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1];[Red]\-#,##0\ [$€-1]"/>
  </numFmts>
  <fonts count="1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2"/>
      <color theme="1"/>
      <name val="Calibri"/>
      <family val="2"/>
      <charset val="238"/>
      <scheme val="minor"/>
    </font>
    <font>
      <b/>
      <sz val="11"/>
      <name val="Calibri"/>
      <family val="2"/>
      <charset val="238"/>
      <scheme val="minor"/>
    </font>
    <font>
      <sz val="11"/>
      <color theme="1"/>
      <name val="Calibri"/>
      <family val="2"/>
      <charset val="238"/>
      <scheme val="minor"/>
    </font>
    <font>
      <sz val="11"/>
      <color indexed="8"/>
      <name val="Calibri"/>
      <family val="2"/>
      <charset val="238"/>
    </font>
    <font>
      <sz val="10"/>
      <color indexed="8"/>
      <name val="Arial"/>
      <family val="2"/>
      <charset val="238"/>
    </font>
    <font>
      <sz val="11"/>
      <color indexed="8"/>
      <name val="Calibri"/>
      <family val="2"/>
      <charset val="238"/>
      <scheme val="minor"/>
    </font>
    <font>
      <sz val="11"/>
      <color rgb="FFFF0000"/>
      <name val="Calibri"/>
      <family val="2"/>
      <charset val="238"/>
      <scheme val="minor"/>
    </font>
    <font>
      <strike/>
      <sz val="11"/>
      <color theme="1"/>
      <name val="Calibri"/>
      <family val="2"/>
      <charset val="238"/>
      <scheme val="minor"/>
    </font>
  </fonts>
  <fills count="13">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FFCC"/>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style="thick">
        <color indexed="64"/>
      </top>
      <bottom/>
      <diagonal/>
    </border>
    <border>
      <left style="thin">
        <color indexed="64"/>
      </left>
      <right/>
      <top/>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thick">
        <color indexed="64"/>
      </bottom>
      <diagonal/>
    </border>
    <border>
      <left/>
      <right/>
      <top/>
      <bottom style="thick">
        <color indexed="64"/>
      </bottom>
      <diagonal/>
    </border>
    <border>
      <left/>
      <right style="medium">
        <color indexed="64"/>
      </right>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rgb="FFB2B2B2"/>
      </left>
      <right style="thin">
        <color rgb="FFB2B2B2"/>
      </right>
      <top/>
      <bottom style="thin">
        <color rgb="FFB2B2B2"/>
      </bottom>
      <diagonal/>
    </border>
    <border>
      <left/>
      <right style="medium">
        <color indexed="64"/>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s>
  <cellStyleXfs count="3">
    <xf numFmtId="0" fontId="0" fillId="0" borderId="0"/>
    <xf numFmtId="0" fontId="5" fillId="9" borderId="56" applyNumberFormat="0" applyFont="0" applyAlignment="0" applyProtection="0"/>
    <xf numFmtId="0" fontId="6" fillId="0" borderId="0"/>
  </cellStyleXfs>
  <cellXfs count="711">
    <xf numFmtId="0" fontId="0" fillId="0" borderId="0" xfId="0"/>
    <xf numFmtId="2" fontId="0" fillId="0" borderId="0" xfId="0" applyNumberFormat="1"/>
    <xf numFmtId="0" fontId="0" fillId="0" borderId="0" xfId="0" applyAlignment="1">
      <alignment horizontal="center" vertical="center" wrapText="1"/>
    </xf>
    <xf numFmtId="0" fontId="1" fillId="0" borderId="0" xfId="0" applyFont="1"/>
    <xf numFmtId="0" fontId="3" fillId="0" borderId="0" xfId="0" applyFont="1"/>
    <xf numFmtId="0" fontId="1" fillId="0" borderId="12" xfId="0" applyFont="1" applyBorder="1" applyAlignment="1">
      <alignment horizontal="center" vertical="center" wrapText="1"/>
    </xf>
    <xf numFmtId="14" fontId="0" fillId="0" borderId="0" xfId="0" applyNumberFormat="1"/>
    <xf numFmtId="0" fontId="0" fillId="3" borderId="1" xfId="0" applyFill="1" applyBorder="1" applyAlignment="1">
      <alignment horizontal="center" vertical="center"/>
    </xf>
    <xf numFmtId="0" fontId="0" fillId="4" borderId="1" xfId="0" applyFill="1" applyBorder="1" applyAlignment="1">
      <alignment horizontal="center" vertical="center"/>
    </xf>
    <xf numFmtId="4" fontId="0" fillId="0" borderId="0" xfId="0" applyNumberFormat="1"/>
    <xf numFmtId="4" fontId="1" fillId="0" borderId="23" xfId="0" applyNumberFormat="1" applyFont="1" applyBorder="1" applyAlignment="1">
      <alignment horizontal="center" wrapText="1"/>
    </xf>
    <xf numFmtId="4" fontId="1" fillId="0" borderId="47" xfId="0" applyNumberFormat="1" applyFont="1" applyBorder="1" applyAlignment="1">
      <alignment horizontal="center" wrapText="1"/>
    </xf>
    <xf numFmtId="4" fontId="1" fillId="0" borderId="27" xfId="0" applyNumberFormat="1" applyFont="1" applyBorder="1" applyAlignment="1">
      <alignment horizontal="center" wrapText="1"/>
    </xf>
    <xf numFmtId="4" fontId="1" fillId="0" borderId="29" xfId="0" applyNumberFormat="1" applyFont="1" applyBorder="1" applyAlignment="1">
      <alignment horizontal="center" wrapText="1"/>
    </xf>
    <xf numFmtId="4" fontId="0" fillId="4" borderId="43" xfId="0" applyNumberFormat="1" applyFill="1" applyBorder="1"/>
    <xf numFmtId="4" fontId="2" fillId="4" borderId="43" xfId="0" applyNumberFormat="1" applyFont="1" applyFill="1" applyBorder="1"/>
    <xf numFmtId="4" fontId="0" fillId="3" borderId="43" xfId="0" applyNumberFormat="1" applyFill="1" applyBorder="1"/>
    <xf numFmtId="4" fontId="0" fillId="5" borderId="43" xfId="0" applyNumberFormat="1" applyFill="1" applyBorder="1"/>
    <xf numFmtId="4" fontId="0" fillId="5" borderId="44" xfId="0" applyNumberFormat="1" applyFill="1" applyBorder="1"/>
    <xf numFmtId="4" fontId="0" fillId="4" borderId="14" xfId="0" applyNumberFormat="1" applyFill="1" applyBorder="1"/>
    <xf numFmtId="4" fontId="2" fillId="4" borderId="14" xfId="0" applyNumberFormat="1" applyFont="1" applyFill="1" applyBorder="1"/>
    <xf numFmtId="4" fontId="0" fillId="3" borderId="14" xfId="0" applyNumberFormat="1" applyFill="1" applyBorder="1"/>
    <xf numFmtId="4" fontId="0" fillId="5" borderId="14" xfId="0" applyNumberFormat="1" applyFill="1" applyBorder="1"/>
    <xf numFmtId="4" fontId="0" fillId="5" borderId="15" xfId="0" applyNumberFormat="1" applyFill="1" applyBorder="1"/>
    <xf numFmtId="4" fontId="1" fillId="0" borderId="49" xfId="0" applyNumberFormat="1" applyFont="1" applyBorder="1" applyAlignment="1">
      <alignment horizontal="center" wrapText="1"/>
    </xf>
    <xf numFmtId="4" fontId="0" fillId="4" borderId="46" xfId="0" applyNumberFormat="1" applyFill="1" applyBorder="1"/>
    <xf numFmtId="4" fontId="2" fillId="4" borderId="46" xfId="0" applyNumberFormat="1" applyFont="1" applyFill="1" applyBorder="1"/>
    <xf numFmtId="4" fontId="0" fillId="5" borderId="46" xfId="0" applyNumberFormat="1" applyFill="1" applyBorder="1"/>
    <xf numFmtId="4" fontId="0" fillId="5" borderId="50" xfId="0" applyNumberFormat="1" applyFill="1" applyBorder="1"/>
    <xf numFmtId="4" fontId="2" fillId="0" borderId="0" xfId="0" applyNumberFormat="1" applyFont="1"/>
    <xf numFmtId="4" fontId="2" fillId="0" borderId="0" xfId="0" applyNumberFormat="1" applyFont="1" applyFill="1" applyBorder="1"/>
    <xf numFmtId="0" fontId="0" fillId="0" borderId="1" xfId="0" applyFill="1" applyBorder="1" applyAlignment="1">
      <alignment horizontal="center" vertical="center" wrapText="1"/>
    </xf>
    <xf numFmtId="0" fontId="0" fillId="0" borderId="9" xfId="0" applyFill="1" applyBorder="1" applyAlignment="1">
      <alignment horizontal="center" vertical="center"/>
    </xf>
    <xf numFmtId="0" fontId="0" fillId="0" borderId="8" xfId="0" applyFill="1" applyBorder="1" applyAlignment="1">
      <alignment horizontal="center"/>
    </xf>
    <xf numFmtId="0" fontId="0" fillId="0" borderId="1" xfId="0" applyFill="1" applyBorder="1" applyAlignment="1">
      <alignment horizontal="center"/>
    </xf>
    <xf numFmtId="49" fontId="0" fillId="0" borderId="1" xfId="0" applyNumberFormat="1" applyFill="1" applyBorder="1" applyAlignment="1">
      <alignment horizontal="center"/>
    </xf>
    <xf numFmtId="4" fontId="0" fillId="0" borderId="32" xfId="0" applyNumberFormat="1" applyFill="1" applyBorder="1"/>
    <xf numFmtId="4" fontId="0" fillId="0" borderId="8" xfId="0" applyNumberFormat="1" applyFill="1" applyBorder="1"/>
    <xf numFmtId="4" fontId="0" fillId="0" borderId="9" xfId="0" applyNumberFormat="1" applyFill="1" applyBorder="1"/>
    <xf numFmtId="0" fontId="2" fillId="0" borderId="9" xfId="0" applyFont="1" applyFill="1" applyBorder="1" applyAlignment="1">
      <alignment horizontal="center"/>
    </xf>
    <xf numFmtId="4" fontId="2" fillId="0" borderId="32" xfId="0" applyNumberFormat="1" applyFont="1" applyFill="1" applyBorder="1"/>
    <xf numFmtId="4" fontId="2" fillId="0" borderId="8" xfId="0" applyNumberFormat="1" applyFont="1" applyFill="1" applyBorder="1"/>
    <xf numFmtId="4" fontId="2" fillId="0" borderId="9" xfId="0" applyNumberFormat="1" applyFont="1" applyFill="1" applyBorder="1"/>
    <xf numFmtId="0" fontId="0" fillId="0" borderId="9" xfId="0" applyFill="1" applyBorder="1" applyAlignment="1">
      <alignment horizontal="center" vertical="center" wrapText="1"/>
    </xf>
    <xf numFmtId="49" fontId="0" fillId="0" borderId="9" xfId="0" applyNumberFormat="1" applyFill="1" applyBorder="1" applyAlignment="1">
      <alignment horizont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0" xfId="0" applyFill="1" applyBorder="1" applyAlignment="1">
      <alignment horizontal="center"/>
    </xf>
    <xf numFmtId="4" fontId="0" fillId="0" borderId="48" xfId="0" applyNumberFormat="1" applyFill="1" applyBorder="1"/>
    <xf numFmtId="4" fontId="0" fillId="0" borderId="10" xfId="0" applyNumberFormat="1" applyFill="1" applyBorder="1"/>
    <xf numFmtId="4" fontId="0" fillId="0" borderId="12" xfId="0" applyNumberFormat="1" applyFill="1" applyBorder="1"/>
    <xf numFmtId="0" fontId="0" fillId="0" borderId="0" xfId="0" applyFill="1"/>
    <xf numFmtId="4" fontId="1" fillId="0" borderId="19" xfId="0" applyNumberFormat="1" applyFont="1" applyBorder="1" applyAlignment="1">
      <alignment horizontal="center" vertical="center" wrapText="1"/>
    </xf>
    <xf numFmtId="4" fontId="0" fillId="0" borderId="0" xfId="0" applyNumberFormat="1" applyBorder="1"/>
    <xf numFmtId="4" fontId="0" fillId="0" borderId="0" xfId="0" applyNumberFormat="1" applyAlignment="1">
      <alignment horizontal="center" vertical="center"/>
    </xf>
    <xf numFmtId="4" fontId="1" fillId="0" borderId="51" xfId="0" applyNumberFormat="1" applyFont="1" applyBorder="1" applyAlignment="1">
      <alignment horizontal="center" vertical="center" wrapText="1"/>
    </xf>
    <xf numFmtId="4" fontId="0" fillId="5" borderId="44" xfId="0" applyNumberFormat="1" applyFill="1" applyBorder="1" applyAlignment="1">
      <alignment horizontal="center" vertical="center"/>
    </xf>
    <xf numFmtId="4" fontId="4" fillId="0" borderId="0" xfId="0" applyNumberFormat="1" applyFont="1"/>
    <xf numFmtId="4" fontId="0" fillId="5" borderId="15" xfId="0" applyNumberFormat="1" applyFill="1" applyBorder="1" applyAlignment="1">
      <alignment horizontal="center" vertical="center"/>
    </xf>
    <xf numFmtId="0" fontId="0" fillId="0" borderId="0" xfId="0" applyFill="1" applyAlignment="1">
      <alignment wrapText="1"/>
    </xf>
    <xf numFmtId="4" fontId="0" fillId="8" borderId="8" xfId="0" applyNumberFormat="1" applyFill="1" applyBorder="1"/>
    <xf numFmtId="4" fontId="0" fillId="8" borderId="9" xfId="0" applyNumberFormat="1" applyFill="1" applyBorder="1"/>
    <xf numFmtId="4" fontId="2" fillId="8" borderId="8" xfId="0" applyNumberFormat="1" applyFont="1" applyFill="1" applyBorder="1"/>
    <xf numFmtId="4" fontId="2" fillId="8" borderId="9" xfId="0" applyNumberFormat="1" applyFont="1" applyFill="1" applyBorder="1"/>
    <xf numFmtId="4" fontId="0" fillId="8" borderId="32" xfId="0" applyNumberFormat="1" applyFill="1" applyBorder="1"/>
    <xf numFmtId="49" fontId="0" fillId="0" borderId="39" xfId="0" applyNumberFormat="1" applyFill="1" applyBorder="1" applyAlignment="1">
      <alignment horizont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0" fillId="0" borderId="61" xfId="0" applyFill="1" applyBorder="1"/>
    <xf numFmtId="0" fontId="0" fillId="0" borderId="3" xfId="0" applyFill="1" applyBorder="1" applyAlignment="1">
      <alignment horizontal="center" vertical="center"/>
    </xf>
    <xf numFmtId="0" fontId="1" fillId="0" borderId="2"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30" xfId="0" applyFill="1" applyBorder="1" applyAlignment="1">
      <alignment horizontal="center" vertical="center" wrapText="1"/>
    </xf>
    <xf numFmtId="0" fontId="0" fillId="0" borderId="20" xfId="0" applyFill="1" applyBorder="1" applyAlignment="1">
      <alignment horizontal="center" vertical="center"/>
    </xf>
    <xf numFmtId="0" fontId="0" fillId="7" borderId="30" xfId="0" applyFill="1" applyBorder="1" applyAlignment="1">
      <alignment horizontal="center" vertical="center"/>
    </xf>
    <xf numFmtId="0" fontId="0" fillId="10" borderId="1" xfId="0" applyFill="1" applyBorder="1" applyAlignment="1">
      <alignment horizontal="center" vertical="center" wrapText="1"/>
    </xf>
    <xf numFmtId="0" fontId="0" fillId="0" borderId="1" xfId="0" applyBorder="1" applyAlignment="1">
      <alignment horizontal="center" vertical="center"/>
    </xf>
    <xf numFmtId="0" fontId="0" fillId="11" borderId="1" xfId="0" applyFill="1" applyBorder="1" applyAlignment="1">
      <alignment horizontal="center" vertical="center" wrapText="1"/>
    </xf>
    <xf numFmtId="0" fontId="0" fillId="0" borderId="1" xfId="0" applyFill="1" applyBorder="1" applyAlignment="1">
      <alignment horizontal="center" vertical="center"/>
    </xf>
    <xf numFmtId="0" fontId="0" fillId="0" borderId="80" xfId="0" applyFill="1" applyBorder="1" applyAlignment="1">
      <alignment horizontal="center" vertical="center" wrapText="1"/>
    </xf>
    <xf numFmtId="0" fontId="0" fillId="0" borderId="79" xfId="0" applyBorder="1" applyAlignment="1">
      <alignment horizontal="center" vertical="center"/>
    </xf>
    <xf numFmtId="49" fontId="0" fillId="2" borderId="82" xfId="0" applyNumberForma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xf>
    <xf numFmtId="0" fontId="1" fillId="0" borderId="11"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8" xfId="0" applyFill="1" applyBorder="1" applyAlignment="1">
      <alignment horizontal="center" vertical="center"/>
    </xf>
    <xf numFmtId="0" fontId="7" fillId="0" borderId="57" xfId="2" applyFont="1" applyFill="1" applyBorder="1" applyAlignment="1">
      <alignment horizontal="center" vertical="center" wrapText="1"/>
    </xf>
    <xf numFmtId="0" fontId="8" fillId="0" borderId="57"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58" xfId="2"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1" xfId="0" applyFill="1" applyBorder="1" applyAlignment="1">
      <alignment horizontal="center" vertical="center"/>
    </xf>
    <xf numFmtId="0" fontId="0" fillId="0" borderId="17" xfId="0" applyBorder="1" applyAlignment="1">
      <alignment horizontal="center" vertical="center"/>
    </xf>
    <xf numFmtId="0" fontId="0" fillId="0" borderId="21"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ill="1" applyBorder="1" applyAlignment="1">
      <alignment horizontal="center" vertical="center"/>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14" fontId="0" fillId="0" borderId="6" xfId="0" applyNumberFormat="1" applyFill="1" applyBorder="1" applyAlignment="1">
      <alignment horizontal="center" vertical="center" wrapText="1"/>
    </xf>
    <xf numFmtId="14" fontId="0" fillId="0" borderId="6" xfId="0" applyNumberFormat="1" applyFill="1" applyBorder="1" applyAlignment="1">
      <alignment horizontal="center" vertical="center"/>
    </xf>
    <xf numFmtId="0" fontId="0" fillId="0" borderId="7" xfId="0" applyFill="1" applyBorder="1" applyAlignment="1">
      <alignment horizontal="center" vertical="center"/>
    </xf>
    <xf numFmtId="0" fontId="0" fillId="10" borderId="21" xfId="0" applyFill="1" applyBorder="1" applyAlignment="1">
      <alignment horizontal="center" vertical="center" wrapText="1"/>
    </xf>
    <xf numFmtId="0" fontId="0" fillId="10" borderId="17" xfId="0" applyFill="1" applyBorder="1" applyAlignment="1">
      <alignment horizontal="center" vertical="center" wrapText="1"/>
    </xf>
    <xf numFmtId="14" fontId="0" fillId="0" borderId="17" xfId="0" applyNumberFormat="1" applyFill="1" applyBorder="1" applyAlignment="1">
      <alignment horizontal="center" vertical="center" wrapText="1"/>
    </xf>
    <xf numFmtId="14" fontId="0" fillId="0" borderId="17" xfId="0" applyNumberFormat="1" applyFill="1" applyBorder="1" applyAlignment="1">
      <alignment horizontal="center" vertical="center"/>
    </xf>
    <xf numFmtId="0" fontId="0" fillId="0" borderId="26" xfId="0" applyFill="1" applyBorder="1" applyAlignment="1">
      <alignment horizontal="center" vertical="center"/>
    </xf>
    <xf numFmtId="0" fontId="2" fillId="0" borderId="21" xfId="0" applyFont="1" applyFill="1" applyBorder="1" applyAlignment="1">
      <alignment horizontal="center" vertical="center" wrapText="1"/>
    </xf>
    <xf numFmtId="0" fontId="0" fillId="10" borderId="8" xfId="0" applyFill="1" applyBorder="1" applyAlignment="1">
      <alignment horizontal="center" vertical="center"/>
    </xf>
    <xf numFmtId="14" fontId="0" fillId="0" borderId="1" xfId="0" applyNumberFormat="1" applyFill="1" applyBorder="1" applyAlignment="1">
      <alignment horizontal="center" vertical="center"/>
    </xf>
    <xf numFmtId="0" fontId="0" fillId="10" borderId="10" xfId="0" applyFill="1" applyBorder="1" applyAlignment="1">
      <alignment horizontal="center" vertical="center"/>
    </xf>
    <xf numFmtId="0" fontId="0" fillId="1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14" fontId="0" fillId="0" borderId="24" xfId="0" applyNumberFormat="1" applyFill="1" applyBorder="1" applyAlignment="1">
      <alignment horizontal="center" vertical="center" wrapText="1"/>
    </xf>
    <xf numFmtId="14" fontId="0" fillId="0" borderId="24" xfId="0" applyNumberFormat="1" applyFill="1" applyBorder="1" applyAlignment="1">
      <alignment horizontal="center" vertical="center"/>
    </xf>
    <xf numFmtId="0" fontId="0" fillId="11" borderId="4" xfId="0" applyFill="1" applyBorder="1" applyAlignment="1">
      <alignment horizontal="center" vertical="center"/>
    </xf>
    <xf numFmtId="0" fontId="0" fillId="11" borderId="63" xfId="0" applyFill="1" applyBorder="1" applyAlignment="1">
      <alignment horizontal="center" vertical="center"/>
    </xf>
    <xf numFmtId="0" fontId="0" fillId="11" borderId="63" xfId="0"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14" fontId="0" fillId="0" borderId="63" xfId="0" applyNumberFormat="1" applyFill="1" applyBorder="1" applyAlignment="1">
      <alignment horizontal="center" vertical="center"/>
    </xf>
    <xf numFmtId="0" fontId="0" fillId="10" borderId="35" xfId="0" applyFill="1" applyBorder="1" applyAlignment="1">
      <alignment horizontal="center" vertical="center"/>
    </xf>
    <xf numFmtId="0" fontId="2" fillId="10" borderId="4" xfId="0" applyFont="1" applyFill="1" applyBorder="1" applyAlignment="1">
      <alignment horizontal="center" vertical="center"/>
    </xf>
    <xf numFmtId="0" fontId="2" fillId="1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0" fillId="10" borderId="4" xfId="0" applyFill="1" applyBorder="1" applyAlignment="1">
      <alignment horizontal="center" vertical="center"/>
    </xf>
    <xf numFmtId="0" fontId="0" fillId="10" borderId="1" xfId="0" applyFill="1" applyBorder="1" applyAlignment="1">
      <alignment horizontal="center" vertical="center"/>
    </xf>
    <xf numFmtId="0" fontId="2" fillId="0" borderId="21" xfId="0" applyFont="1" applyFill="1" applyBorder="1" applyAlignment="1">
      <alignment horizontal="center" vertical="center"/>
    </xf>
    <xf numFmtId="0" fontId="0" fillId="10" borderId="63" xfId="0" applyFill="1" applyBorder="1" applyAlignment="1">
      <alignment horizontal="center" vertical="center"/>
    </xf>
    <xf numFmtId="0" fontId="0" fillId="10" borderId="63" xfId="0" applyFill="1" applyBorder="1" applyAlignment="1">
      <alignment horizontal="center" vertical="center" wrapText="1"/>
    </xf>
    <xf numFmtId="0" fontId="0" fillId="0" borderId="63" xfId="0" applyBorder="1" applyAlignment="1">
      <alignment horizontal="center" vertical="center"/>
    </xf>
    <xf numFmtId="0" fontId="2" fillId="0" borderId="63" xfId="0" applyFont="1" applyBorder="1" applyAlignment="1">
      <alignment horizontal="center" vertical="center"/>
    </xf>
    <xf numFmtId="0" fontId="2" fillId="0" borderId="17" xfId="0" applyFont="1" applyFill="1" applyBorder="1" applyAlignment="1">
      <alignment horizontal="center" vertical="center"/>
    </xf>
    <xf numFmtId="0" fontId="0" fillId="11" borderId="8" xfId="0" applyFill="1" applyBorder="1" applyAlignment="1">
      <alignment horizontal="center" vertical="center"/>
    </xf>
    <xf numFmtId="0" fontId="2" fillId="0" borderId="1" xfId="0" applyFont="1" applyBorder="1" applyAlignment="1">
      <alignment horizontal="center" vertical="center"/>
    </xf>
    <xf numFmtId="0" fontId="0" fillId="11" borderId="65" xfId="0" applyFill="1" applyBorder="1" applyAlignment="1">
      <alignment horizontal="center" vertical="center"/>
    </xf>
    <xf numFmtId="0" fontId="0" fillId="10" borderId="21" xfId="0" applyFill="1" applyBorder="1" applyAlignment="1">
      <alignment horizontal="center" vertical="center"/>
    </xf>
    <xf numFmtId="16" fontId="0" fillId="0" borderId="0" xfId="0" applyNumberFormat="1" applyFill="1" applyAlignment="1">
      <alignment horizontal="center" vertical="center"/>
    </xf>
    <xf numFmtId="0" fontId="0" fillId="10" borderId="65" xfId="0" applyFill="1" applyBorder="1" applyAlignment="1">
      <alignment horizontal="center" vertical="center"/>
    </xf>
    <xf numFmtId="16" fontId="0" fillId="0" borderId="76" xfId="0" applyNumberFormat="1" applyFill="1" applyBorder="1" applyAlignment="1">
      <alignment horizontal="center" vertical="center"/>
    </xf>
    <xf numFmtId="0" fontId="0" fillId="11" borderId="21" xfId="0" applyFill="1" applyBorder="1" applyAlignment="1">
      <alignment horizontal="center" vertical="center"/>
    </xf>
    <xf numFmtId="0" fontId="0" fillId="11" borderId="17" xfId="0" applyFill="1" applyBorder="1" applyAlignment="1">
      <alignment horizontal="center" vertical="center" wrapText="1"/>
    </xf>
    <xf numFmtId="16" fontId="0" fillId="0" borderId="26" xfId="0" applyNumberFormat="1" applyFill="1" applyBorder="1" applyAlignment="1">
      <alignment horizontal="center" vertical="center"/>
    </xf>
    <xf numFmtId="16" fontId="0" fillId="0" borderId="78" xfId="0" applyNumberFormat="1" applyFill="1" applyBorder="1" applyAlignment="1">
      <alignment horizontal="center" vertical="center"/>
    </xf>
    <xf numFmtId="16" fontId="0" fillId="0" borderId="64" xfId="0" applyNumberFormat="1" applyFill="1" applyBorder="1" applyAlignment="1">
      <alignment horizontal="center" vertical="center"/>
    </xf>
    <xf numFmtId="0" fontId="0" fillId="11" borderId="79" xfId="0" applyFill="1" applyBorder="1" applyAlignment="1">
      <alignment horizontal="center" vertical="center"/>
    </xf>
    <xf numFmtId="0" fontId="0" fillId="11" borderId="81" xfId="0" applyFill="1" applyBorder="1" applyAlignment="1">
      <alignment horizontal="center" vertical="center" wrapText="1"/>
    </xf>
    <xf numFmtId="0" fontId="0" fillId="0" borderId="82" xfId="0" applyFill="1" applyBorder="1" applyAlignment="1">
      <alignment horizontal="center" vertical="center"/>
    </xf>
    <xf numFmtId="0" fontId="0" fillId="0" borderId="79" xfId="0" applyFill="1" applyBorder="1" applyAlignment="1">
      <alignment horizontal="center" vertical="center"/>
    </xf>
    <xf numFmtId="14" fontId="0" fillId="0" borderId="81" xfId="0" applyNumberFormat="1" applyFill="1" applyBorder="1" applyAlignment="1">
      <alignment horizontal="center" vertical="center"/>
    </xf>
    <xf numFmtId="164" fontId="0" fillId="0" borderId="81" xfId="0" applyNumberFormat="1" applyFill="1" applyBorder="1" applyAlignment="1">
      <alignment horizontal="center" vertical="center"/>
    </xf>
    <xf numFmtId="0" fontId="2" fillId="0" borderId="83" xfId="1" applyFont="1" applyFill="1" applyBorder="1" applyAlignment="1">
      <alignment horizontal="center" vertical="center"/>
    </xf>
    <xf numFmtId="0" fontId="2" fillId="10" borderId="22" xfId="0" applyFont="1" applyFill="1" applyBorder="1" applyAlignment="1">
      <alignment horizontal="center" vertical="center"/>
    </xf>
    <xf numFmtId="0" fontId="2" fillId="10" borderId="2" xfId="0" applyFont="1" applyFill="1" applyBorder="1" applyAlignment="1">
      <alignment horizontal="center" vertical="center" wrapText="1"/>
    </xf>
    <xf numFmtId="0" fontId="2" fillId="0" borderId="2" xfId="0" applyFont="1" applyFill="1" applyBorder="1" applyAlignment="1">
      <alignment horizontal="center" vertical="center"/>
    </xf>
    <xf numFmtId="16" fontId="2" fillId="0" borderId="25" xfId="0" applyNumberFormat="1" applyFont="1" applyFill="1" applyBorder="1" applyAlignment="1">
      <alignment horizontal="center" vertical="center"/>
    </xf>
    <xf numFmtId="0" fontId="2" fillId="0" borderId="22"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0" fillId="0" borderId="25" xfId="0" applyFill="1" applyBorder="1" applyAlignment="1">
      <alignment horizontal="center" vertical="center"/>
    </xf>
    <xf numFmtId="16" fontId="0" fillId="0" borderId="9" xfId="0" applyNumberFormat="1" applyFill="1" applyBorder="1" applyAlignment="1">
      <alignment horizontal="center" vertical="center"/>
    </xf>
    <xf numFmtId="0" fontId="2" fillId="0" borderId="56" xfId="1" applyFont="1" applyFill="1" applyAlignment="1">
      <alignment horizontal="center" vertical="center"/>
    </xf>
    <xf numFmtId="14" fontId="2" fillId="0" borderId="63" xfId="0" applyNumberFormat="1" applyFont="1" applyFill="1" applyBorder="1" applyAlignment="1">
      <alignment horizontal="center" vertical="center"/>
    </xf>
    <xf numFmtId="0" fontId="0" fillId="11" borderId="85" xfId="0" applyFill="1" applyBorder="1" applyAlignment="1">
      <alignment horizontal="center" vertical="center"/>
    </xf>
    <xf numFmtId="0" fontId="0" fillId="11" borderId="86" xfId="0" applyFill="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5" xfId="0" applyFill="1" applyBorder="1" applyAlignment="1">
      <alignment horizontal="center" vertical="center"/>
    </xf>
    <xf numFmtId="14" fontId="0" fillId="0" borderId="86" xfId="0" applyNumberFormat="1" applyFill="1" applyBorder="1" applyAlignment="1">
      <alignment horizontal="center" vertical="center"/>
    </xf>
    <xf numFmtId="0" fontId="2" fillId="0" borderId="86" xfId="0" applyFont="1" applyFill="1" applyBorder="1" applyAlignment="1">
      <alignment horizontal="center" vertical="center"/>
    </xf>
    <xf numFmtId="0" fontId="0" fillId="0" borderId="39" xfId="0" applyFill="1" applyBorder="1" applyAlignment="1">
      <alignment horizontal="center" vertical="center"/>
    </xf>
    <xf numFmtId="0" fontId="0" fillId="0" borderId="0" xfId="0" applyAlignment="1">
      <alignment vertical="center" wrapText="1"/>
    </xf>
    <xf numFmtId="0" fontId="0" fillId="0" borderId="42" xfId="0" applyFill="1" applyBorder="1" applyAlignment="1">
      <alignment vertical="center" wrapText="1"/>
    </xf>
    <xf numFmtId="0" fontId="0" fillId="0" borderId="45" xfId="0" applyFill="1" applyBorder="1" applyAlignment="1">
      <alignment vertical="center" wrapText="1"/>
    </xf>
    <xf numFmtId="0" fontId="2" fillId="0" borderId="45" xfId="0" applyFont="1" applyFill="1" applyBorder="1" applyAlignment="1">
      <alignment vertical="center" wrapText="1"/>
    </xf>
    <xf numFmtId="0" fontId="0" fillId="0" borderId="62" xfId="0" applyFill="1" applyBorder="1" applyAlignment="1">
      <alignment vertical="center" wrapText="1"/>
    </xf>
    <xf numFmtId="0" fontId="0" fillId="0" borderId="66" xfId="0" applyFill="1" applyBorder="1" applyAlignment="1">
      <alignment vertical="center" wrapText="1"/>
    </xf>
    <xf numFmtId="0" fontId="0" fillId="0" borderId="8" xfId="0" applyFill="1" applyBorder="1" applyAlignment="1">
      <alignment vertical="center" wrapText="1"/>
    </xf>
    <xf numFmtId="0" fontId="0" fillId="0" borderId="36" xfId="0" applyFill="1" applyBorder="1" applyAlignment="1">
      <alignment vertical="center" wrapText="1"/>
    </xf>
    <xf numFmtId="0" fontId="0" fillId="0" borderId="74" xfId="0" applyFill="1" applyBorder="1" applyAlignment="1">
      <alignment vertical="center" wrapText="1"/>
    </xf>
    <xf numFmtId="0" fontId="0" fillId="0" borderId="77" xfId="0" applyFill="1" applyBorder="1" applyAlignment="1">
      <alignment vertical="center" wrapText="1"/>
    </xf>
    <xf numFmtId="0" fontId="2" fillId="0" borderId="83" xfId="1" applyFont="1" applyFill="1" applyBorder="1" applyAlignment="1">
      <alignment vertical="center" wrapText="1"/>
    </xf>
    <xf numFmtId="0" fontId="0" fillId="0" borderId="18" xfId="0" applyFill="1" applyBorder="1" applyAlignment="1">
      <alignment vertical="center" wrapText="1"/>
    </xf>
    <xf numFmtId="0" fontId="2" fillId="0" borderId="56" xfId="1" applyFont="1" applyFill="1" applyAlignment="1">
      <alignment vertical="center" wrapText="1"/>
    </xf>
    <xf numFmtId="0" fontId="0" fillId="0" borderId="0" xfId="0" applyFill="1" applyAlignment="1">
      <alignment horizontal="justify" vertical="center"/>
    </xf>
    <xf numFmtId="0" fontId="0" fillId="0" borderId="0" xfId="0" applyAlignment="1">
      <alignment horizontal="justify" vertical="center"/>
    </xf>
    <xf numFmtId="0" fontId="0" fillId="0" borderId="76" xfId="0" applyBorder="1" applyAlignment="1">
      <alignment horizontal="justify" vertical="center"/>
    </xf>
    <xf numFmtId="0" fontId="0" fillId="0" borderId="60" xfId="0" applyFill="1" applyBorder="1" applyAlignment="1">
      <alignment vertical="center" wrapText="1"/>
    </xf>
    <xf numFmtId="0" fontId="0" fillId="0" borderId="1" xfId="0" applyBorder="1" applyAlignment="1">
      <alignment horizontal="justify" vertical="center"/>
    </xf>
    <xf numFmtId="0" fontId="0" fillId="0" borderId="1" xfId="0" applyFill="1" applyBorder="1" applyAlignment="1">
      <alignment vertical="center" wrapText="1"/>
    </xf>
    <xf numFmtId="0" fontId="8" fillId="8" borderId="1" xfId="2" applyFont="1" applyFill="1" applyBorder="1" applyAlignment="1">
      <alignment horizontal="center" vertical="center" wrapText="1"/>
    </xf>
    <xf numFmtId="0" fontId="0" fillId="0" borderId="26" xfId="0" applyFill="1" applyBorder="1" applyAlignment="1">
      <alignment horizontal="center" vertical="center"/>
    </xf>
    <xf numFmtId="0" fontId="0" fillId="8" borderId="17" xfId="0" applyFill="1" applyBorder="1" applyAlignment="1">
      <alignment horizontal="center" vertical="center"/>
    </xf>
    <xf numFmtId="0" fontId="0" fillId="0" borderId="1" xfId="0" applyFill="1" applyBorder="1" applyAlignment="1">
      <alignment horizontal="center" vertical="center" wrapText="1"/>
    </xf>
    <xf numFmtId="4" fontId="0" fillId="12" borderId="32" xfId="0" applyNumberFormat="1" applyFill="1" applyBorder="1"/>
    <xf numFmtId="4" fontId="0" fillId="12" borderId="8" xfId="0" applyNumberFormat="1" applyFill="1" applyBorder="1"/>
    <xf numFmtId="4" fontId="0" fillId="12" borderId="9" xfId="0" applyNumberFormat="1" applyFill="1" applyBorder="1"/>
    <xf numFmtId="4" fontId="2" fillId="12" borderId="32" xfId="0" applyNumberFormat="1" applyFont="1" applyFill="1" applyBorder="1"/>
    <xf numFmtId="4" fontId="2" fillId="12" borderId="8" xfId="0" applyNumberFormat="1" applyFont="1" applyFill="1" applyBorder="1"/>
    <xf numFmtId="4" fontId="2" fillId="12" borderId="9" xfId="0" applyNumberFormat="1" applyFont="1" applyFill="1" applyBorder="1"/>
    <xf numFmtId="0" fontId="0" fillId="12" borderId="1" xfId="0" applyFill="1" applyBorder="1" applyAlignment="1">
      <alignment horizontal="center"/>
    </xf>
    <xf numFmtId="49" fontId="0" fillId="12" borderId="1" xfId="0" applyNumberFormat="1" applyFill="1" applyBorder="1" applyAlignment="1">
      <alignment horizontal="center"/>
    </xf>
    <xf numFmtId="49" fontId="0" fillId="12" borderId="9" xfId="0" applyNumberFormat="1" applyFill="1" applyBorder="1" applyAlignment="1">
      <alignment horizontal="center"/>
    </xf>
    <xf numFmtId="4" fontId="0" fillId="12" borderId="1" xfId="0" applyNumberFormat="1" applyFill="1" applyBorder="1"/>
    <xf numFmtId="4" fontId="0" fillId="12" borderId="48" xfId="0" applyNumberFormat="1" applyFill="1" applyBorder="1"/>
    <xf numFmtId="4" fontId="0" fillId="12" borderId="10" xfId="0" applyNumberFormat="1" applyFill="1" applyBorder="1"/>
    <xf numFmtId="4" fontId="0" fillId="12" borderId="12" xfId="0" applyNumberFormat="1" applyFill="1" applyBorder="1"/>
    <xf numFmtId="4" fontId="0" fillId="8" borderId="10" xfId="0" applyNumberFormat="1" applyFill="1" applyBorder="1"/>
    <xf numFmtId="4" fontId="0" fillId="8" borderId="12" xfId="0" applyNumberFormat="1" applyFill="1" applyBorder="1"/>
    <xf numFmtId="4" fontId="2" fillId="8" borderId="32" xfId="0" applyNumberFormat="1" applyFont="1" applyFill="1" applyBorder="1"/>
    <xf numFmtId="4" fontId="0" fillId="8" borderId="43" xfId="0" applyNumberFormat="1" applyFill="1" applyBorder="1"/>
    <xf numFmtId="4" fontId="0" fillId="8" borderId="44" xfId="0" applyNumberFormat="1" applyFill="1" applyBorder="1"/>
    <xf numFmtId="4" fontId="1" fillId="12" borderId="29" xfId="0" applyNumberFormat="1" applyFont="1" applyFill="1" applyBorder="1" applyAlignment="1">
      <alignment horizontal="center" wrapText="1"/>
    </xf>
    <xf numFmtId="4" fontId="0" fillId="12" borderId="43" xfId="0" applyNumberFormat="1" applyFill="1" applyBorder="1" applyAlignment="1">
      <alignment horizontal="center"/>
    </xf>
    <xf numFmtId="4" fontId="2" fillId="12" borderId="43" xfId="0" applyNumberFormat="1" applyFont="1" applyFill="1" applyBorder="1" applyAlignment="1">
      <alignment horizontal="center"/>
    </xf>
    <xf numFmtId="4" fontId="0" fillId="0" borderId="8" xfId="0" applyNumberFormat="1" applyFill="1" applyBorder="1" applyAlignment="1">
      <alignment horizontal="center"/>
    </xf>
    <xf numFmtId="4" fontId="0" fillId="8" borderId="9" xfId="0" applyNumberFormat="1" applyFill="1" applyBorder="1" applyAlignment="1">
      <alignment horizontal="center"/>
    </xf>
    <xf numFmtId="4" fontId="0" fillId="0" borderId="10" xfId="0" applyNumberFormat="1" applyFill="1" applyBorder="1" applyAlignment="1">
      <alignment horizontal="center"/>
    </xf>
    <xf numFmtId="4" fontId="0" fillId="8" borderId="12" xfId="0" applyNumberFormat="1" applyFill="1" applyBorder="1" applyAlignment="1">
      <alignment horizontal="center"/>
    </xf>
    <xf numFmtId="4" fontId="0" fillId="8" borderId="8" xfId="0" applyNumberFormat="1" applyFill="1" applyBorder="1" applyAlignment="1">
      <alignment horizontal="center"/>
    </xf>
    <xf numFmtId="4" fontId="0" fillId="8" borderId="10" xfId="0" applyNumberFormat="1" applyFill="1" applyBorder="1" applyAlignment="1">
      <alignment horizontal="center"/>
    </xf>
    <xf numFmtId="4" fontId="0" fillId="0" borderId="43" xfId="0" applyNumberFormat="1" applyFill="1" applyBorder="1" applyAlignment="1">
      <alignment horizontal="center"/>
    </xf>
    <xf numFmtId="4" fontId="0" fillId="8" borderId="43" xfId="0" applyNumberFormat="1" applyFill="1" applyBorder="1" applyAlignment="1">
      <alignment horizontal="center"/>
    </xf>
    <xf numFmtId="4" fontId="0" fillId="12" borderId="14" xfId="0" applyNumberFormat="1" applyFill="1" applyBorder="1"/>
    <xf numFmtId="4" fontId="2" fillId="12" borderId="14" xfId="0" applyNumberFormat="1" applyFont="1" applyFill="1" applyBorder="1"/>
    <xf numFmtId="4" fontId="0" fillId="8" borderId="14" xfId="0" applyNumberFormat="1" applyFill="1" applyBorder="1"/>
    <xf numFmtId="4" fontId="0" fillId="8" borderId="15" xfId="0" applyNumberFormat="1" applyFill="1" applyBorder="1"/>
    <xf numFmtId="4" fontId="0" fillId="12" borderId="14" xfId="0" applyNumberFormat="1" applyFill="1" applyBorder="1" applyAlignment="1">
      <alignment horizontal="center"/>
    </xf>
    <xf numFmtId="4" fontId="2" fillId="12" borderId="14" xfId="0" applyNumberFormat="1" applyFont="1" applyFill="1" applyBorder="1" applyAlignment="1">
      <alignment horizontal="center"/>
    </xf>
    <xf numFmtId="4" fontId="0" fillId="12" borderId="13" xfId="0" applyNumberFormat="1" applyFill="1" applyBorder="1" applyAlignment="1">
      <alignment horizontal="center"/>
    </xf>
    <xf numFmtId="0" fontId="0" fillId="4"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2" xfId="0" applyFill="1" applyBorder="1" applyAlignment="1">
      <alignment horizontal="center"/>
    </xf>
    <xf numFmtId="0" fontId="0" fillId="0" borderId="2" xfId="0" applyFill="1" applyBorder="1" applyAlignment="1">
      <alignment horizontal="center"/>
    </xf>
    <xf numFmtId="49" fontId="0" fillId="0" borderId="2" xfId="0" applyNumberFormat="1" applyFill="1" applyBorder="1" applyAlignment="1">
      <alignment horizontal="center"/>
    </xf>
    <xf numFmtId="0" fontId="2" fillId="0" borderId="25" xfId="0" applyFont="1" applyFill="1" applyBorder="1" applyAlignment="1">
      <alignment horizontal="center"/>
    </xf>
    <xf numFmtId="4" fontId="2" fillId="8" borderId="33" xfId="0" applyNumberFormat="1" applyFont="1" applyFill="1" applyBorder="1"/>
    <xf numFmtId="4" fontId="2" fillId="8" borderId="22" xfId="0" applyNumberFormat="1" applyFont="1" applyFill="1" applyBorder="1"/>
    <xf numFmtId="4" fontId="2" fillId="8" borderId="25" xfId="0" applyNumberFormat="1" applyFont="1" applyFill="1" applyBorder="1"/>
    <xf numFmtId="4" fontId="2" fillId="12" borderId="18" xfId="0" applyNumberFormat="1" applyFont="1" applyFill="1" applyBorder="1" applyAlignment="1">
      <alignment horizontal="center"/>
    </xf>
    <xf numFmtId="4" fontId="2" fillId="4" borderId="53" xfId="0" applyNumberFormat="1" applyFont="1" applyFill="1" applyBorder="1"/>
    <xf numFmtId="0" fontId="0" fillId="0" borderId="21" xfId="0" applyFill="1" applyBorder="1" applyAlignment="1">
      <alignment horizontal="center"/>
    </xf>
    <xf numFmtId="0" fontId="0" fillId="0" borderId="17" xfId="0" applyFill="1" applyBorder="1" applyAlignment="1">
      <alignment horizontal="center"/>
    </xf>
    <xf numFmtId="49" fontId="0" fillId="0" borderId="17" xfId="0" applyNumberFormat="1" applyFill="1" applyBorder="1" applyAlignment="1">
      <alignment horizontal="center"/>
    </xf>
    <xf numFmtId="49" fontId="0" fillId="0" borderId="26" xfId="0" applyNumberFormat="1" applyFill="1" applyBorder="1" applyAlignment="1">
      <alignment horizontal="center"/>
    </xf>
    <xf numFmtId="4" fontId="0" fillId="12" borderId="31" xfId="0" applyNumberFormat="1" applyFill="1" applyBorder="1"/>
    <xf numFmtId="4" fontId="0" fillId="8" borderId="21" xfId="0" applyNumberFormat="1" applyFill="1" applyBorder="1"/>
    <xf numFmtId="4" fontId="0" fillId="8" borderId="26" xfId="0" applyNumberFormat="1" applyFill="1" applyBorder="1"/>
    <xf numFmtId="4" fontId="0" fillId="8" borderId="21" xfId="0" applyNumberFormat="1" applyFill="1" applyBorder="1" applyAlignment="1">
      <alignment horizontal="center"/>
    </xf>
    <xf numFmtId="4" fontId="0" fillId="8" borderId="26" xfId="0" applyNumberFormat="1" applyFill="1" applyBorder="1" applyAlignment="1">
      <alignment horizontal="center"/>
    </xf>
    <xf numFmtId="4" fontId="0" fillId="8" borderId="36" xfId="0" applyNumberFormat="1" applyFill="1" applyBorder="1"/>
    <xf numFmtId="4" fontId="0" fillId="5" borderId="45" xfId="0" applyNumberFormat="1" applyFill="1" applyBorder="1"/>
    <xf numFmtId="0" fontId="0" fillId="3" borderId="5" xfId="0" applyFill="1" applyBorder="1" applyAlignment="1">
      <alignment horizontal="center" vertical="center"/>
    </xf>
    <xf numFmtId="0" fontId="0" fillId="0" borderId="5" xfId="0" applyFill="1" applyBorder="1" applyAlignment="1">
      <alignment horizontal="center"/>
    </xf>
    <xf numFmtId="0" fontId="0" fillId="0" borderId="6" xfId="0" applyFill="1" applyBorder="1" applyAlignment="1">
      <alignment horizontal="center"/>
    </xf>
    <xf numFmtId="49" fontId="0" fillId="0" borderId="6" xfId="0" applyNumberFormat="1" applyFill="1" applyBorder="1" applyAlignment="1">
      <alignment horizontal="center"/>
    </xf>
    <xf numFmtId="49" fontId="0" fillId="0" borderId="7" xfId="0" applyNumberFormat="1" applyFill="1" applyBorder="1" applyAlignment="1">
      <alignment horizontal="center"/>
    </xf>
    <xf numFmtId="4" fontId="0" fillId="12" borderId="95" xfId="0" applyNumberFormat="1" applyFill="1" applyBorder="1"/>
    <xf numFmtId="4" fontId="0" fillId="12" borderId="5" xfId="0" applyNumberFormat="1" applyFill="1" applyBorder="1"/>
    <xf numFmtId="4" fontId="0" fillId="12" borderId="7" xfId="0" applyNumberFormat="1" applyFill="1" applyBorder="1"/>
    <xf numFmtId="4" fontId="0" fillId="3" borderId="42" xfId="0" applyNumberFormat="1" applyFill="1" applyBorder="1"/>
    <xf numFmtId="0" fontId="0" fillId="3" borderId="8" xfId="0" applyFill="1" applyBorder="1" applyAlignment="1">
      <alignment horizontal="center" vertical="center"/>
    </xf>
    <xf numFmtId="0" fontId="2" fillId="3" borderId="10" xfId="0" applyFont="1" applyFill="1" applyBorder="1" applyAlignment="1">
      <alignment horizontal="center" vertical="center"/>
    </xf>
    <xf numFmtId="0" fontId="0" fillId="0" borderId="11" xfId="0" applyFill="1" applyBorder="1" applyAlignment="1">
      <alignment horizontal="center"/>
    </xf>
    <xf numFmtId="49" fontId="0" fillId="0" borderId="11" xfId="0" applyNumberFormat="1" applyFill="1" applyBorder="1" applyAlignment="1">
      <alignment horizontal="center"/>
    </xf>
    <xf numFmtId="49" fontId="0" fillId="0" borderId="12" xfId="0" applyNumberFormat="1" applyFill="1" applyBorder="1" applyAlignment="1">
      <alignment horizontal="center"/>
    </xf>
    <xf numFmtId="4" fontId="0" fillId="12" borderId="15" xfId="0" applyNumberFormat="1" applyFill="1" applyBorder="1" applyAlignment="1">
      <alignment horizontal="center"/>
    </xf>
    <xf numFmtId="4" fontId="0" fillId="3" borderId="44" xfId="0" applyNumberFormat="1" applyFill="1" applyBorder="1"/>
    <xf numFmtId="4" fontId="0" fillId="12" borderId="39" xfId="0" applyNumberFormat="1" applyFill="1" applyBorder="1"/>
    <xf numFmtId="4" fontId="0" fillId="12" borderId="13" xfId="0" applyNumberFormat="1" applyFill="1" applyBorder="1"/>
    <xf numFmtId="4" fontId="0" fillId="8" borderId="39" xfId="0" applyNumberFormat="1" applyFill="1" applyBorder="1" applyAlignment="1">
      <alignment horizontal="center"/>
    </xf>
    <xf numFmtId="4" fontId="0" fillId="8" borderId="96" xfId="0" applyNumberFormat="1" applyFill="1" applyBorder="1" applyAlignment="1">
      <alignment horizontal="center"/>
    </xf>
    <xf numFmtId="4" fontId="2" fillId="12" borderId="39" xfId="0" applyNumberFormat="1" applyFont="1" applyFill="1" applyBorder="1"/>
    <xf numFmtId="4" fontId="2" fillId="0" borderId="14" xfId="0" applyNumberFormat="1" applyFont="1" applyFill="1" applyBorder="1" applyAlignment="1">
      <alignment horizontal="center"/>
    </xf>
    <xf numFmtId="4" fontId="0" fillId="0" borderId="14" xfId="0" applyNumberFormat="1" applyFill="1" applyBorder="1"/>
    <xf numFmtId="4" fontId="2" fillId="0" borderId="33" xfId="0" applyNumberFormat="1" applyFont="1" applyFill="1" applyBorder="1"/>
    <xf numFmtId="4" fontId="2" fillId="0" borderId="22" xfId="0" applyNumberFormat="1" applyFont="1" applyFill="1" applyBorder="1"/>
    <xf numFmtId="4" fontId="2" fillId="0" borderId="25" xfId="0" applyNumberFormat="1" applyFont="1" applyFill="1" applyBorder="1"/>
    <xf numFmtId="4" fontId="0" fillId="0" borderId="31" xfId="0" applyNumberFormat="1" applyFill="1" applyBorder="1"/>
    <xf numFmtId="4" fontId="0" fillId="0" borderId="21" xfId="0" applyNumberFormat="1" applyFill="1" applyBorder="1"/>
    <xf numFmtId="0" fontId="0" fillId="3" borderId="10" xfId="0" applyFill="1" applyBorder="1" applyAlignment="1">
      <alignment horizontal="center" vertical="center"/>
    </xf>
    <xf numFmtId="4" fontId="0" fillId="12" borderId="15" xfId="0" applyNumberFormat="1" applyFill="1" applyBorder="1"/>
    <xf numFmtId="4" fontId="0" fillId="0" borderId="14" xfId="0" applyNumberFormat="1" applyFill="1" applyBorder="1" applyAlignment="1">
      <alignment horizontal="center"/>
    </xf>
    <xf numFmtId="4" fontId="2" fillId="0" borderId="18" xfId="0" applyNumberFormat="1" applyFont="1" applyFill="1" applyBorder="1" applyAlignment="1">
      <alignment horizontal="center"/>
    </xf>
    <xf numFmtId="4" fontId="0" fillId="0" borderId="21" xfId="0" applyNumberFormat="1" applyFill="1" applyBorder="1" applyAlignment="1">
      <alignment horizontal="center"/>
    </xf>
    <xf numFmtId="4" fontId="2" fillId="0" borderId="43" xfId="0" applyNumberFormat="1" applyFont="1" applyFill="1" applyBorder="1" applyAlignment="1">
      <alignment horizontal="center"/>
    </xf>
    <xf numFmtId="4" fontId="0" fillId="0" borderId="9" xfId="0" applyNumberFormat="1" applyFill="1" applyBorder="1" applyAlignment="1">
      <alignment horizontal="center"/>
    </xf>
    <xf numFmtId="4" fontId="0" fillId="0" borderId="12" xfId="0" applyNumberFormat="1" applyFill="1" applyBorder="1" applyAlignment="1">
      <alignment horizontal="center"/>
    </xf>
    <xf numFmtId="4" fontId="2" fillId="0" borderId="53" xfId="0" applyNumberFormat="1" applyFont="1" applyFill="1" applyBorder="1" applyAlignment="1">
      <alignment horizontal="center"/>
    </xf>
    <xf numFmtId="4" fontId="0" fillId="0" borderId="26" xfId="0" applyNumberFormat="1" applyFill="1" applyBorder="1"/>
    <xf numFmtId="4" fontId="0" fillId="0" borderId="26" xfId="0" applyNumberFormat="1" applyFill="1" applyBorder="1" applyAlignment="1">
      <alignment horizontal="center"/>
    </xf>
    <xf numFmtId="4" fontId="0" fillId="0" borderId="7" xfId="0" applyNumberFormat="1" applyFill="1" applyBorder="1"/>
    <xf numFmtId="4" fontId="0" fillId="0" borderId="42" xfId="0" applyNumberFormat="1" applyFill="1" applyBorder="1" applyAlignment="1">
      <alignment horizontal="center"/>
    </xf>
    <xf numFmtId="4" fontId="0" fillId="0" borderId="44" xfId="0" applyNumberFormat="1" applyFill="1" applyBorder="1" applyAlignment="1">
      <alignment horizontal="center"/>
    </xf>
    <xf numFmtId="0" fontId="0" fillId="4" borderId="17" xfId="0" applyFill="1" applyBorder="1" applyAlignment="1">
      <alignment horizontal="center" vertical="center"/>
    </xf>
    <xf numFmtId="0" fontId="2" fillId="0" borderId="26" xfId="0" applyFont="1" applyFill="1" applyBorder="1" applyAlignment="1">
      <alignment horizontal="center"/>
    </xf>
    <xf numFmtId="4" fontId="0" fillId="8" borderId="31" xfId="0" applyNumberFormat="1" applyFill="1" applyBorder="1"/>
    <xf numFmtId="4" fontId="0" fillId="12" borderId="36" xfId="0" applyNumberFormat="1" applyFill="1" applyBorder="1" applyAlignment="1">
      <alignment horizontal="center"/>
    </xf>
    <xf numFmtId="4" fontId="0" fillId="4" borderId="45" xfId="0" applyNumberFormat="1" applyFill="1" applyBorder="1"/>
    <xf numFmtId="4" fontId="0" fillId="0" borderId="36" xfId="0" applyNumberFormat="1" applyFill="1" applyBorder="1" applyAlignment="1">
      <alignment horizontal="center"/>
    </xf>
    <xf numFmtId="4" fontId="0" fillId="0" borderId="45" xfId="0" applyNumberFormat="1" applyFill="1" applyBorder="1" applyAlignment="1">
      <alignment horizontal="center"/>
    </xf>
    <xf numFmtId="4" fontId="0" fillId="8" borderId="41" xfId="0" applyNumberFormat="1" applyFill="1" applyBorder="1"/>
    <xf numFmtId="4" fontId="2" fillId="8" borderId="40" xfId="0" applyNumberFormat="1" applyFont="1" applyFill="1" applyBorder="1"/>
    <xf numFmtId="4" fontId="0" fillId="8" borderId="41" xfId="0" applyNumberFormat="1" applyFill="1" applyBorder="1" applyAlignment="1">
      <alignment horizontal="center"/>
    </xf>
    <xf numFmtId="4" fontId="0" fillId="12" borderId="38" xfId="0" applyNumberFormat="1" applyFill="1" applyBorder="1"/>
    <xf numFmtId="4" fontId="0" fillId="12" borderId="96" xfId="0" applyNumberFormat="1" applyFill="1" applyBorder="1"/>
    <xf numFmtId="4" fontId="2" fillId="4" borderId="97" xfId="0" applyNumberFormat="1" applyFont="1" applyFill="1" applyBorder="1"/>
    <xf numFmtId="4" fontId="0" fillId="5" borderId="61" xfId="0" applyNumberFormat="1" applyFill="1" applyBorder="1"/>
    <xf numFmtId="49" fontId="0" fillId="0" borderId="96" xfId="0" applyNumberFormat="1" applyFill="1" applyBorder="1" applyAlignment="1">
      <alignment horizontal="center"/>
    </xf>
    <xf numFmtId="0" fontId="0" fillId="12" borderId="98" xfId="0" applyFill="1" applyBorder="1"/>
    <xf numFmtId="4" fontId="0" fillId="0" borderId="33" xfId="0" applyNumberFormat="1" applyFill="1" applyBorder="1"/>
    <xf numFmtId="4" fontId="0" fillId="0" borderId="22" xfId="0" applyNumberFormat="1" applyFill="1" applyBorder="1"/>
    <xf numFmtId="4" fontId="0" fillId="0" borderId="25" xfId="0" applyNumberFormat="1" applyFill="1" applyBorder="1"/>
    <xf numFmtId="4" fontId="0" fillId="0" borderId="53" xfId="0" applyNumberFormat="1" applyFill="1" applyBorder="1" applyAlignment="1">
      <alignment horizontal="center"/>
    </xf>
    <xf numFmtId="4" fontId="2" fillId="4" borderId="18" xfId="0" applyNumberFormat="1" applyFont="1" applyFill="1" applyBorder="1"/>
    <xf numFmtId="0" fontId="0" fillId="12" borderId="17" xfId="0" applyFill="1" applyBorder="1" applyAlignment="1">
      <alignment horizontal="center"/>
    </xf>
    <xf numFmtId="49" fontId="0" fillId="12" borderId="17" xfId="0" applyNumberFormat="1" applyFill="1" applyBorder="1" applyAlignment="1">
      <alignment horizontal="center"/>
    </xf>
    <xf numFmtId="49" fontId="0" fillId="12" borderId="26" xfId="0" applyNumberFormat="1" applyFill="1" applyBorder="1" applyAlignment="1">
      <alignment horizontal="center"/>
    </xf>
    <xf numFmtId="4" fontId="0" fillId="5" borderId="36" xfId="0" applyNumberFormat="1" applyFill="1" applyBorder="1"/>
    <xf numFmtId="4" fontId="0" fillId="3" borderId="13" xfId="0" applyNumberFormat="1" applyFill="1" applyBorder="1"/>
    <xf numFmtId="4" fontId="0" fillId="3" borderId="15" xfId="0" applyNumberFormat="1" applyFill="1" applyBorder="1"/>
    <xf numFmtId="0" fontId="2" fillId="0" borderId="39" xfId="0" applyFont="1" applyFill="1" applyBorder="1" applyAlignment="1">
      <alignment horizontal="center"/>
    </xf>
    <xf numFmtId="0" fontId="2" fillId="0" borderId="40" xfId="0" applyFont="1" applyFill="1" applyBorder="1" applyAlignment="1">
      <alignment horizontal="center"/>
    </xf>
    <xf numFmtId="49" fontId="0" fillId="0" borderId="38" xfId="0" applyNumberFormat="1" applyFill="1" applyBorder="1" applyAlignment="1">
      <alignment horizontal="center"/>
    </xf>
    <xf numFmtId="49" fontId="0" fillId="0" borderId="41" xfId="0" applyNumberFormat="1" applyFill="1" applyBorder="1" applyAlignment="1">
      <alignment horizontal="center"/>
    </xf>
    <xf numFmtId="4" fontId="0" fillId="8" borderId="4" xfId="0" applyNumberFormat="1" applyFill="1" applyBorder="1"/>
    <xf numFmtId="4" fontId="2" fillId="12" borderId="4" xfId="0" applyNumberFormat="1" applyFont="1" applyFill="1" applyBorder="1"/>
    <xf numFmtId="4" fontId="2" fillId="8" borderId="99" xfId="0" applyNumberFormat="1" applyFont="1" applyFill="1" applyBorder="1"/>
    <xf numFmtId="4" fontId="0" fillId="12" borderId="100" xfId="0" applyNumberFormat="1" applyFill="1" applyBorder="1"/>
    <xf numFmtId="4" fontId="0" fillId="12" borderId="4" xfId="0" applyNumberFormat="1" applyFill="1" applyBorder="1"/>
    <xf numFmtId="4" fontId="0" fillId="8" borderId="35" xfId="0" applyNumberFormat="1" applyFill="1" applyBorder="1"/>
    <xf numFmtId="4" fontId="0" fillId="8" borderId="52" xfId="0" applyNumberFormat="1" applyFill="1" applyBorder="1"/>
    <xf numFmtId="4" fontId="0" fillId="8" borderId="13" xfId="0" applyNumberFormat="1" applyFill="1" applyBorder="1"/>
    <xf numFmtId="4" fontId="2" fillId="8" borderId="18" xfId="0" applyNumberFormat="1" applyFont="1" applyFill="1" applyBorder="1"/>
    <xf numFmtId="4" fontId="0" fillId="0" borderId="36" xfId="0" applyNumberFormat="1" applyFill="1" applyBorder="1"/>
    <xf numFmtId="4" fontId="0" fillId="0" borderId="15" xfId="0" applyNumberFormat="1" applyFill="1" applyBorder="1"/>
    <xf numFmtId="4" fontId="9" fillId="0" borderId="0" xfId="0" applyNumberFormat="1" applyFont="1"/>
    <xf numFmtId="49" fontId="0" fillId="12" borderId="12" xfId="0" applyNumberFormat="1" applyFill="1" applyBorder="1" applyAlignment="1">
      <alignment horizontal="center" vertical="center"/>
    </xf>
    <xf numFmtId="4" fontId="0" fillId="12" borderId="48" xfId="0" applyNumberFormat="1" applyFill="1" applyBorder="1" applyAlignment="1">
      <alignment horizontal="center" vertical="center"/>
    </xf>
    <xf numFmtId="4" fontId="0" fillId="12" borderId="10" xfId="0" applyNumberFormat="1" applyFill="1" applyBorder="1" applyAlignment="1">
      <alignment horizontal="center" vertical="center"/>
    </xf>
    <xf numFmtId="4" fontId="0" fillId="12" borderId="12" xfId="0" applyNumberFormat="1" applyFill="1" applyBorder="1" applyAlignment="1">
      <alignment horizontal="center" vertical="center"/>
    </xf>
    <xf numFmtId="4" fontId="0" fillId="12" borderId="52" xfId="0" applyNumberFormat="1" applyFill="1" applyBorder="1" applyAlignment="1">
      <alignment horizontal="center" vertical="center"/>
    </xf>
    <xf numFmtId="4" fontId="0" fillId="12" borderId="44" xfId="0" applyNumberFormat="1" applyFill="1" applyBorder="1" applyAlignment="1">
      <alignment horizontal="center" vertical="center"/>
    </xf>
    <xf numFmtId="4" fontId="0" fillId="8" borderId="10" xfId="0" applyNumberFormat="1" applyFill="1" applyBorder="1" applyAlignment="1">
      <alignment horizontal="center" vertical="center"/>
    </xf>
    <xf numFmtId="4" fontId="0" fillId="8" borderId="12" xfId="0" applyNumberFormat="1" applyFill="1" applyBorder="1" applyAlignment="1">
      <alignment horizontal="center" vertical="center"/>
    </xf>
    <xf numFmtId="4" fontId="0" fillId="8" borderId="52" xfId="0" applyNumberFormat="1" applyFill="1" applyBorder="1" applyAlignment="1">
      <alignment horizontal="center" vertical="center"/>
    </xf>
    <xf numFmtId="4" fontId="0" fillId="8" borderId="44" xfId="0" applyNumberFormat="1" applyFill="1" applyBorder="1" applyAlignment="1">
      <alignment horizontal="center" vertical="center"/>
    </xf>
    <xf numFmtId="4" fontId="1" fillId="0" borderId="20" xfId="0" applyNumberFormat="1" applyFont="1" applyBorder="1" applyAlignment="1">
      <alignment horizontal="center" vertical="center" wrapText="1"/>
    </xf>
    <xf numFmtId="4" fontId="1" fillId="0" borderId="30" xfId="0" applyNumberFormat="1" applyFont="1" applyBorder="1" applyAlignment="1">
      <alignment horizontal="center" vertical="center" wrapText="1"/>
    </xf>
    <xf numFmtId="4" fontId="1" fillId="0" borderId="105" xfId="0" applyNumberFormat="1" applyFont="1" applyBorder="1" applyAlignment="1">
      <alignment horizontal="center" vertical="center" wrapText="1"/>
    </xf>
    <xf numFmtId="49" fontId="0" fillId="12" borderId="94" xfId="0" applyNumberFormat="1" applyFill="1" applyBorder="1" applyAlignment="1">
      <alignment horizontal="center" vertical="center"/>
    </xf>
    <xf numFmtId="4" fontId="0" fillId="5" borderId="94" xfId="0" applyNumberFormat="1" applyFill="1" applyBorder="1" applyAlignment="1">
      <alignment horizontal="center" vertical="center"/>
    </xf>
    <xf numFmtId="4" fontId="0" fillId="12" borderId="89" xfId="0" applyNumberFormat="1" applyFill="1" applyBorder="1" applyAlignment="1">
      <alignment horizontal="center" vertical="center"/>
    </xf>
    <xf numFmtId="4" fontId="0" fillId="8" borderId="27" xfId="0" applyNumberFormat="1" applyFill="1" applyBorder="1" applyAlignment="1">
      <alignment horizontal="center" vertical="center"/>
    </xf>
    <xf numFmtId="4" fontId="0" fillId="8" borderId="29" xfId="0" applyNumberFormat="1" applyFill="1" applyBorder="1" applyAlignment="1">
      <alignment horizontal="center" vertical="center"/>
    </xf>
    <xf numFmtId="4" fontId="0" fillId="8" borderId="34" xfId="0" applyNumberFormat="1" applyFill="1" applyBorder="1" applyAlignment="1">
      <alignment horizontal="center" vertical="center"/>
    </xf>
    <xf numFmtId="4" fontId="0" fillId="8" borderId="91" xfId="0" applyNumberFormat="1" applyFill="1" applyBorder="1" applyAlignment="1">
      <alignment horizontal="center" vertical="center"/>
    </xf>
    <xf numFmtId="4" fontId="0" fillId="12" borderId="27" xfId="0" applyNumberFormat="1" applyFill="1" applyBorder="1" applyAlignment="1">
      <alignment horizontal="center" vertical="center"/>
    </xf>
    <xf numFmtId="4" fontId="0" fillId="12" borderId="29" xfId="0" applyNumberFormat="1" applyFill="1" applyBorder="1" applyAlignment="1">
      <alignment horizontal="center" vertical="center"/>
    </xf>
    <xf numFmtId="0" fontId="0" fillId="0" borderId="0" xfId="0" applyAlignment="1">
      <alignment horizontal="center"/>
    </xf>
    <xf numFmtId="4" fontId="0" fillId="12" borderId="34" xfId="0" applyNumberFormat="1" applyFill="1" applyBorder="1" applyAlignment="1">
      <alignment horizontal="center" vertical="center"/>
    </xf>
    <xf numFmtId="4" fontId="0" fillId="12" borderId="91" xfId="0" applyNumberFormat="1" applyFill="1" applyBorder="1" applyAlignment="1">
      <alignment horizontal="center" vertical="center"/>
    </xf>
    <xf numFmtId="0" fontId="1" fillId="0" borderId="89" xfId="0" applyFont="1" applyBorder="1" applyAlignment="1">
      <alignment horizontal="center" vertical="center" wrapText="1"/>
    </xf>
    <xf numFmtId="0" fontId="0" fillId="0" borderId="48" xfId="0" applyBorder="1"/>
    <xf numFmtId="0" fontId="0" fillId="8" borderId="36" xfId="0" applyFont="1" applyFill="1" applyBorder="1"/>
    <xf numFmtId="0" fontId="0" fillId="0" borderId="14" xfId="0" applyFont="1" applyBorder="1"/>
    <xf numFmtId="0" fontId="0" fillId="0" borderId="15" xfId="0" applyFont="1" applyBorder="1"/>
    <xf numFmtId="0" fontId="1" fillId="0" borderId="94" xfId="0" applyFont="1" applyBorder="1" applyAlignment="1">
      <alignment horizontal="center" vertical="center" wrapText="1"/>
    </xf>
    <xf numFmtId="2" fontId="0" fillId="8" borderId="36" xfId="0" applyNumberFormat="1" applyFill="1" applyBorder="1"/>
    <xf numFmtId="2" fontId="1" fillId="0" borderId="14" xfId="0" applyNumberFormat="1" applyFont="1" applyBorder="1"/>
    <xf numFmtId="2" fontId="0" fillId="0" borderId="14" xfId="0" applyNumberFormat="1" applyBorder="1"/>
    <xf numFmtId="2" fontId="1" fillId="0" borderId="15" xfId="0" applyNumberFormat="1" applyFont="1" applyBorder="1"/>
    <xf numFmtId="0" fontId="1" fillId="0" borderId="91" xfId="0" applyFont="1" applyBorder="1" applyAlignment="1">
      <alignment horizontal="center" vertical="center" wrapText="1"/>
    </xf>
    <xf numFmtId="2" fontId="0" fillId="8" borderId="45" xfId="0" applyNumberFormat="1" applyFill="1" applyBorder="1"/>
    <xf numFmtId="2" fontId="1" fillId="0" borderId="43" xfId="0" applyNumberFormat="1" applyFont="1" applyBorder="1"/>
    <xf numFmtId="2" fontId="0" fillId="0" borderId="43" xfId="0" applyNumberFormat="1" applyBorder="1"/>
    <xf numFmtId="2" fontId="1" fillId="0" borderId="44" xfId="0" applyNumberFormat="1" applyFont="1" applyBorder="1"/>
    <xf numFmtId="0" fontId="0" fillId="8" borderId="14" xfId="0" applyFont="1" applyFill="1" applyBorder="1"/>
    <xf numFmtId="2" fontId="1" fillId="8" borderId="14" xfId="0" applyNumberFormat="1" applyFont="1" applyFill="1" applyBorder="1"/>
    <xf numFmtId="2" fontId="1" fillId="8" borderId="43" xfId="0" applyNumberFormat="1" applyFont="1" applyFill="1" applyBorder="1"/>
    <xf numFmtId="0" fontId="0" fillId="8" borderId="26" xfId="0" applyFill="1" applyBorder="1" applyAlignment="1">
      <alignment horizontal="center" vertical="center"/>
    </xf>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8" xfId="0" applyFont="1" applyFill="1" applyBorder="1" applyAlignment="1">
      <alignment horizontal="center" vertical="center"/>
    </xf>
    <xf numFmtId="14" fontId="10" fillId="8" borderId="1" xfId="0" applyNumberFormat="1" applyFont="1" applyFill="1" applyBorder="1" applyAlignment="1">
      <alignment horizontal="center" vertical="center"/>
    </xf>
    <xf numFmtId="0" fontId="10" fillId="8" borderId="9" xfId="0" applyFont="1" applyFill="1" applyBorder="1" applyAlignment="1">
      <alignment horizontal="center" vertical="center"/>
    </xf>
    <xf numFmtId="0" fontId="0" fillId="8" borderId="9" xfId="0" applyFill="1" applyBorder="1" applyAlignment="1">
      <alignment horizontal="center" vertical="center"/>
    </xf>
    <xf numFmtId="0" fontId="0" fillId="12" borderId="81" xfId="0" applyFill="1" applyBorder="1" applyAlignment="1">
      <alignment horizontal="center" vertical="center"/>
    </xf>
    <xf numFmtId="49" fontId="0" fillId="12" borderId="81" xfId="0" applyNumberFormat="1" applyFill="1" applyBorder="1" applyAlignment="1">
      <alignment horizontal="center" vertical="center"/>
    </xf>
    <xf numFmtId="0" fontId="0" fillId="12" borderId="63" xfId="0" applyFill="1" applyBorder="1" applyAlignment="1">
      <alignment horizontal="center" vertical="center"/>
    </xf>
    <xf numFmtId="0" fontId="0" fillId="12" borderId="84" xfId="0" applyFill="1" applyBorder="1" applyAlignment="1">
      <alignment vertical="center" wrapText="1"/>
    </xf>
    <xf numFmtId="0" fontId="0" fillId="12" borderId="88" xfId="0" applyFill="1" applyBorder="1" applyAlignment="1">
      <alignment vertical="center" wrapText="1"/>
    </xf>
    <xf numFmtId="0" fontId="10" fillId="8" borderId="8" xfId="0" applyFont="1" applyFill="1" applyBorder="1" applyAlignment="1">
      <alignment vertical="center" wrapText="1"/>
    </xf>
    <xf numFmtId="0" fontId="0" fillId="12" borderId="79" xfId="0" applyFill="1" applyBorder="1" applyAlignment="1">
      <alignment horizontal="center" vertical="center"/>
    </xf>
    <xf numFmtId="4" fontId="0" fillId="8" borderId="45" xfId="0" applyNumberFormat="1" applyFill="1" applyBorder="1" applyAlignment="1">
      <alignment horizontal="right"/>
    </xf>
    <xf numFmtId="4" fontId="0" fillId="8" borderId="43" xfId="0" applyNumberFormat="1" applyFill="1" applyBorder="1" applyAlignment="1">
      <alignment horizontal="right"/>
    </xf>
    <xf numFmtId="0" fontId="0" fillId="8" borderId="0" xfId="0" applyFill="1"/>
    <xf numFmtId="4" fontId="0" fillId="8" borderId="0" xfId="0" applyNumberFormat="1" applyFill="1"/>
    <xf numFmtId="4" fontId="0" fillId="8" borderId="0" xfId="0" applyNumberFormat="1" applyFill="1" applyAlignment="1">
      <alignment horizontal="center" vertical="center"/>
    </xf>
    <xf numFmtId="4" fontId="1" fillId="0" borderId="42" xfId="0" applyNumberFormat="1" applyFont="1" applyBorder="1" applyAlignment="1">
      <alignment horizontal="center" vertical="center" wrapText="1"/>
    </xf>
    <xf numFmtId="4" fontId="1" fillId="0" borderId="43" xfId="0" applyNumberFormat="1" applyFont="1" applyBorder="1" applyAlignment="1">
      <alignment horizontal="center" vertical="center" wrapText="1"/>
    </xf>
    <xf numFmtId="4" fontId="1" fillId="0" borderId="4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wrapText="1"/>
    </xf>
    <xf numFmtId="0" fontId="1" fillId="0" borderId="10" xfId="0" applyFont="1" applyBorder="1" applyAlignment="1">
      <alignment horizontal="center" vertical="center"/>
    </xf>
    <xf numFmtId="0" fontId="1" fillId="12" borderId="17" xfId="0" applyFont="1" applyFill="1" applyBorder="1" applyAlignment="1">
      <alignment horizontal="center" vertical="center" wrapText="1"/>
    </xf>
    <xf numFmtId="0" fontId="1" fillId="12" borderId="11" xfId="0" applyFont="1" applyFill="1" applyBorder="1" applyAlignment="1">
      <alignment horizontal="center" vertical="center"/>
    </xf>
    <xf numFmtId="49" fontId="1" fillId="0" borderId="17"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4" fontId="1" fillId="0" borderId="31" xfId="0" applyNumberFormat="1" applyFont="1" applyBorder="1" applyAlignment="1">
      <alignment wrapText="1"/>
    </xf>
    <xf numFmtId="4" fontId="1" fillId="0" borderId="48" xfId="0" applyNumberFormat="1" applyFont="1" applyBorder="1" applyAlignment="1"/>
    <xf numFmtId="4" fontId="1" fillId="0" borderId="23" xfId="0" applyNumberFormat="1" applyFont="1" applyBorder="1" applyAlignment="1"/>
    <xf numFmtId="4" fontId="1" fillId="0" borderId="47" xfId="0" applyNumberFormat="1" applyFont="1" applyBorder="1" applyAlignment="1"/>
    <xf numFmtId="4" fontId="1" fillId="0" borderId="49" xfId="0" applyNumberFormat="1" applyFont="1" applyBorder="1" applyAlignment="1">
      <alignment wrapText="1"/>
    </xf>
    <xf numFmtId="4" fontId="1" fillId="0" borderId="47" xfId="0" applyNumberFormat="1" applyFont="1" applyBorder="1" applyAlignment="1">
      <alignment wrapText="1"/>
    </xf>
    <xf numFmtId="4" fontId="1" fillId="0" borderId="89" xfId="0" applyNumberFormat="1" applyFont="1" applyBorder="1" applyAlignment="1">
      <alignment horizontal="center"/>
    </xf>
    <xf numFmtId="4" fontId="1" fillId="0" borderId="90" xfId="0" applyNumberFormat="1" applyFont="1" applyBorder="1" applyAlignment="1">
      <alignment horizontal="center"/>
    </xf>
    <xf numFmtId="4" fontId="1" fillId="0" borderId="91" xfId="0" applyNumberFormat="1" applyFont="1" applyBorder="1" applyAlignment="1">
      <alignment horizontal="center"/>
    </xf>
    <xf numFmtId="4" fontId="1" fillId="8" borderId="54" xfId="0" applyNumberFormat="1" applyFont="1" applyFill="1" applyBorder="1" applyAlignment="1">
      <alignment horizontal="center" wrapText="1"/>
    </xf>
    <xf numFmtId="4" fontId="1" fillId="8" borderId="55" xfId="0" applyNumberFormat="1" applyFont="1" applyFill="1" applyBorder="1" applyAlignment="1">
      <alignment horizontal="center" wrapText="1"/>
    </xf>
    <xf numFmtId="4" fontId="1" fillId="0" borderId="23" xfId="0" applyNumberFormat="1" applyFont="1" applyBorder="1" applyAlignment="1">
      <alignment horizontal="center" vertical="center"/>
    </xf>
    <xf numFmtId="4" fontId="1" fillId="0" borderId="47" xfId="0" applyNumberFormat="1" applyFont="1" applyBorder="1" applyAlignment="1">
      <alignment horizontal="center" vertical="center"/>
    </xf>
    <xf numFmtId="4" fontId="1" fillId="0" borderId="23" xfId="0" applyNumberFormat="1" applyFont="1" applyBorder="1" applyAlignment="1">
      <alignment horizontal="center" vertical="center" wrapText="1"/>
    </xf>
    <xf numFmtId="4" fontId="1" fillId="0" borderId="47" xfId="0" applyNumberFormat="1" applyFont="1" applyBorder="1" applyAlignment="1">
      <alignment horizontal="center" vertical="center" wrapText="1"/>
    </xf>
    <xf numFmtId="4" fontId="1" fillId="0" borderId="27" xfId="0" applyNumberFormat="1" applyFont="1" applyBorder="1" applyAlignment="1">
      <alignment horizontal="center" vertical="center" wrapText="1"/>
    </xf>
    <xf numFmtId="4" fontId="1" fillId="0" borderId="29"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27" xfId="0" applyNumberFormat="1" applyFont="1" applyBorder="1" applyAlignment="1">
      <alignment horizontal="center" vertical="center"/>
    </xf>
    <xf numFmtId="4" fontId="1" fillId="0" borderId="29" xfId="0" applyNumberFormat="1" applyFont="1" applyBorder="1" applyAlignment="1">
      <alignment horizontal="center"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xf>
    <xf numFmtId="4" fontId="1" fillId="0" borderId="12" xfId="0" applyNumberFormat="1" applyFont="1" applyBorder="1" applyAlignment="1">
      <alignment horizontal="center" vertical="center" wrapText="1"/>
    </xf>
    <xf numFmtId="49" fontId="1" fillId="0" borderId="6" xfId="0" applyNumberFormat="1" applyFont="1" applyFill="1" applyBorder="1" applyAlignment="1">
      <alignment horizontal="center" vertical="center" wrapText="1"/>
    </xf>
    <xf numFmtId="4" fontId="1" fillId="0" borderId="20" xfId="0" applyNumberFormat="1" applyFont="1" applyBorder="1" applyAlignment="1">
      <alignment horizontal="center" vertical="center"/>
    </xf>
    <xf numFmtId="4" fontId="1" fillId="0" borderId="30" xfId="0" applyNumberFormat="1" applyFont="1" applyBorder="1" applyAlignment="1">
      <alignment horizontal="center" vertical="center"/>
    </xf>
    <xf numFmtId="0" fontId="0" fillId="0" borderId="90" xfId="0" applyBorder="1" applyAlignment="1"/>
    <xf numFmtId="0" fontId="0" fillId="0" borderId="91" xfId="0" applyBorder="1" applyAlignment="1"/>
    <xf numFmtId="0" fontId="1" fillId="0" borderId="34" xfId="0" applyFont="1" applyBorder="1" applyAlignment="1">
      <alignment horizontal="center"/>
    </xf>
    <xf numFmtId="4" fontId="0" fillId="12" borderId="51" xfId="0" applyNumberFormat="1" applyFill="1" applyBorder="1" applyAlignment="1">
      <alignment horizontal="center" vertical="center"/>
    </xf>
    <xf numFmtId="4" fontId="0" fillId="12" borderId="30" xfId="0" applyNumberFormat="1" applyFill="1" applyBorder="1" applyAlignment="1">
      <alignment horizontal="center" vertical="center"/>
    </xf>
    <xf numFmtId="4" fontId="0" fillId="12" borderId="47" xfId="0" applyNumberFormat="1" applyFill="1" applyBorder="1" applyAlignment="1">
      <alignment horizontal="center" vertical="center"/>
    </xf>
    <xf numFmtId="4" fontId="0" fillId="12" borderId="104" xfId="0" applyNumberFormat="1" applyFill="1" applyBorder="1" applyAlignment="1">
      <alignment horizontal="center" vertical="center"/>
    </xf>
    <xf numFmtId="4" fontId="0" fillId="12" borderId="105" xfId="0" applyNumberFormat="1" applyFill="1" applyBorder="1" applyAlignment="1">
      <alignment horizontal="center" vertical="center"/>
    </xf>
    <xf numFmtId="4" fontId="0" fillId="12" borderId="49" xfId="0" applyNumberFormat="1" applyFill="1" applyBorder="1" applyAlignment="1">
      <alignment horizontal="center" vertical="center"/>
    </xf>
    <xf numFmtId="4" fontId="1" fillId="0" borderId="18" xfId="0" applyNumberFormat="1" applyFont="1" applyBorder="1" applyAlignment="1">
      <alignment horizontal="center" vertical="center" wrapText="1"/>
    </xf>
    <xf numFmtId="4" fontId="1" fillId="0" borderId="31" xfId="0" applyNumberFormat="1" applyFont="1" applyBorder="1" applyAlignment="1">
      <alignment horizontal="center" vertical="center" wrapText="1"/>
    </xf>
    <xf numFmtId="4" fontId="1" fillId="0" borderId="33" xfId="0" applyNumberFormat="1" applyFont="1" applyBorder="1" applyAlignment="1">
      <alignment horizontal="center" vertical="center"/>
    </xf>
    <xf numFmtId="4" fontId="1" fillId="0" borderId="28" xfId="0" applyNumberFormat="1" applyFont="1" applyBorder="1" applyAlignment="1">
      <alignment horizontal="center" vertical="center" wrapText="1"/>
    </xf>
    <xf numFmtId="4" fontId="0" fillId="12" borderId="54" xfId="0" applyNumberFormat="1" applyFill="1" applyBorder="1" applyAlignment="1">
      <alignment horizontal="center" vertical="center"/>
    </xf>
    <xf numFmtId="4" fontId="0" fillId="12" borderId="37" xfId="0" applyNumberFormat="1" applyFill="1" applyBorder="1" applyAlignment="1">
      <alignment horizontal="center" vertical="center"/>
    </xf>
    <xf numFmtId="4" fontId="0" fillId="12" borderId="55" xfId="0" applyNumberFormat="1" applyFill="1" applyBorder="1" applyAlignment="1">
      <alignment horizontal="center" vertical="center"/>
    </xf>
    <xf numFmtId="4" fontId="1" fillId="8" borderId="37" xfId="0" applyNumberFormat="1" applyFont="1" applyFill="1" applyBorder="1" applyAlignment="1">
      <alignment horizontal="center" vertical="center" wrapText="1"/>
    </xf>
    <xf numFmtId="4" fontId="1" fillId="8" borderId="55" xfId="0" applyNumberFormat="1" applyFont="1" applyFill="1" applyBorder="1" applyAlignment="1">
      <alignment horizontal="center" vertical="center" wrapText="1"/>
    </xf>
    <xf numFmtId="4" fontId="1" fillId="0" borderId="89" xfId="0" applyNumberFormat="1" applyFont="1" applyBorder="1" applyAlignment="1">
      <alignment horizontal="center" vertical="center" wrapText="1"/>
    </xf>
    <xf numFmtId="4" fontId="1" fillId="0" borderId="90" xfId="0" applyNumberFormat="1" applyFont="1" applyBorder="1" applyAlignment="1">
      <alignment horizontal="center" vertical="center" wrapText="1"/>
    </xf>
    <xf numFmtId="4" fontId="1" fillId="0" borderId="91" xfId="0" applyNumberFormat="1" applyFont="1" applyBorder="1" applyAlignment="1">
      <alignment horizontal="center" vertical="center" wrapText="1"/>
    </xf>
    <xf numFmtId="4" fontId="0" fillId="8" borderId="54" xfId="0" applyNumberFormat="1" applyFill="1" applyBorder="1" applyAlignment="1">
      <alignment horizontal="center" vertical="center"/>
    </xf>
    <xf numFmtId="4" fontId="0" fillId="8" borderId="37" xfId="0" applyNumberFormat="1" applyFill="1" applyBorder="1" applyAlignment="1">
      <alignment horizontal="center" vertical="center"/>
    </xf>
    <xf numFmtId="4" fontId="0" fillId="8" borderId="55" xfId="0" applyNumberFormat="1" applyFill="1" applyBorder="1" applyAlignment="1">
      <alignment horizontal="center" vertical="center"/>
    </xf>
    <xf numFmtId="4" fontId="0" fillId="12" borderId="92" xfId="0" applyNumberFormat="1" applyFill="1" applyBorder="1" applyAlignment="1">
      <alignment horizontal="center" vertical="center"/>
    </xf>
    <xf numFmtId="4" fontId="0" fillId="12" borderId="102" xfId="0" applyNumberFormat="1" applyFill="1" applyBorder="1" applyAlignment="1">
      <alignment horizontal="center" vertical="center"/>
    </xf>
    <xf numFmtId="4" fontId="0" fillId="12" borderId="103" xfId="0" applyNumberFormat="1" applyFill="1" applyBorder="1" applyAlignment="1">
      <alignment horizontal="center" vertical="center"/>
    </xf>
    <xf numFmtId="4" fontId="0" fillId="12" borderId="19" xfId="0" applyNumberFormat="1" applyFill="1" applyBorder="1" applyAlignment="1">
      <alignment horizontal="center" vertical="center"/>
    </xf>
    <xf numFmtId="4" fontId="0" fillId="12" borderId="20" xfId="0" applyNumberFormat="1" applyFill="1" applyBorder="1" applyAlignment="1">
      <alignment horizontal="center" vertical="center"/>
    </xf>
    <xf numFmtId="4" fontId="0" fillId="12" borderId="23" xfId="0" applyNumberFormat="1" applyFill="1" applyBorder="1" applyAlignment="1">
      <alignment horizontal="center" vertical="center"/>
    </xf>
    <xf numFmtId="0" fontId="0" fillId="12" borderId="54" xfId="0" applyFill="1" applyBorder="1" applyAlignment="1">
      <alignment horizontal="center" vertical="center"/>
    </xf>
    <xf numFmtId="0" fontId="0" fillId="12" borderId="37" xfId="0" applyFill="1" applyBorder="1" applyAlignment="1">
      <alignment horizontal="center" vertical="center"/>
    </xf>
    <xf numFmtId="0" fontId="0" fillId="12" borderId="55" xfId="0" applyFill="1" applyBorder="1" applyAlignment="1">
      <alignment horizontal="center" vertical="center"/>
    </xf>
    <xf numFmtId="0" fontId="0" fillId="12" borderId="93" xfId="0" applyFill="1" applyBorder="1" applyAlignment="1">
      <alignment horizontal="center" vertical="center"/>
    </xf>
    <xf numFmtId="0" fontId="0" fillId="12" borderId="0" xfId="0" applyFill="1" applyBorder="1" applyAlignment="1">
      <alignment horizontal="center" vertical="center"/>
    </xf>
    <xf numFmtId="0" fontId="0" fillId="12" borderId="98" xfId="0" applyFill="1" applyBorder="1" applyAlignment="1">
      <alignment horizontal="center" vertical="center"/>
    </xf>
    <xf numFmtId="4" fontId="0" fillId="3" borderId="54" xfId="0" applyNumberFormat="1" applyFill="1" applyBorder="1" applyAlignment="1">
      <alignment horizontal="center" vertical="center"/>
    </xf>
    <xf numFmtId="4" fontId="0" fillId="3" borderId="37" xfId="0" applyNumberFormat="1" applyFill="1" applyBorder="1" applyAlignment="1">
      <alignment horizontal="center" vertical="center"/>
    </xf>
    <xf numFmtId="4" fontId="0" fillId="3" borderId="55" xfId="0" applyNumberFormat="1" applyFill="1" applyBorder="1" applyAlignment="1">
      <alignment horizontal="center" vertical="center"/>
    </xf>
    <xf numFmtId="4" fontId="0" fillId="8" borderId="19" xfId="0" applyNumberFormat="1" applyFill="1" applyBorder="1" applyAlignment="1">
      <alignment horizontal="center" vertical="center"/>
    </xf>
    <xf numFmtId="4" fontId="0" fillId="8" borderId="20" xfId="0" applyNumberFormat="1" applyFill="1" applyBorder="1" applyAlignment="1">
      <alignment horizontal="center" vertical="center"/>
    </xf>
    <xf numFmtId="4" fontId="0" fillId="8" borderId="51" xfId="0" applyNumberFormat="1" applyFill="1" applyBorder="1" applyAlignment="1">
      <alignment horizontal="center" vertical="center"/>
    </xf>
    <xf numFmtId="4" fontId="0" fillId="8" borderId="30" xfId="0" applyNumberFormat="1" applyFill="1" applyBorder="1" applyAlignment="1">
      <alignment horizontal="center" vertical="center"/>
    </xf>
    <xf numFmtId="4" fontId="0" fillId="5" borderId="54" xfId="0" applyNumberFormat="1" applyFill="1" applyBorder="1" applyAlignment="1">
      <alignment horizontal="center" vertical="center"/>
    </xf>
    <xf numFmtId="4" fontId="0" fillId="0" borderId="37" xfId="0" applyNumberFormat="1" applyBorder="1" applyAlignment="1">
      <alignment horizontal="center" vertical="center"/>
    </xf>
    <xf numFmtId="49" fontId="0" fillId="12" borderId="93" xfId="0" applyNumberFormat="1" applyFill="1" applyBorder="1" applyAlignment="1">
      <alignment horizontal="center" vertical="center"/>
    </xf>
    <xf numFmtId="0" fontId="0" fillId="4" borderId="92" xfId="0" applyFill="1" applyBorder="1" applyAlignment="1">
      <alignment horizontal="center" vertical="center"/>
    </xf>
    <xf numFmtId="0" fontId="0" fillId="4" borderId="102" xfId="0" applyFill="1" applyBorder="1" applyAlignment="1">
      <alignment horizontal="center" vertical="center"/>
    </xf>
    <xf numFmtId="0" fontId="0" fillId="4" borderId="103" xfId="0" applyFill="1" applyBorder="1" applyAlignment="1">
      <alignment horizontal="center" vertical="center"/>
    </xf>
    <xf numFmtId="0" fontId="0" fillId="12" borderId="54" xfId="0" applyFill="1" applyBorder="1" applyAlignment="1">
      <alignment horizontal="center" vertical="center" wrapText="1"/>
    </xf>
    <xf numFmtId="0" fontId="0" fillId="12" borderId="37" xfId="0" applyFill="1" applyBorder="1" applyAlignment="1">
      <alignment horizontal="center" vertical="center" wrapText="1"/>
    </xf>
    <xf numFmtId="0" fontId="0" fillId="12" borderId="55" xfId="0" applyFill="1" applyBorder="1" applyAlignment="1">
      <alignment horizontal="center" vertical="center" wrapText="1"/>
    </xf>
    <xf numFmtId="0" fontId="1" fillId="0" borderId="9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97" xfId="0" applyFont="1" applyBorder="1" applyAlignment="1">
      <alignment horizontal="center" vertical="center" wrapText="1"/>
    </xf>
    <xf numFmtId="0" fontId="0" fillId="3" borderId="102" xfId="0" applyFill="1" applyBorder="1" applyAlignment="1">
      <alignment horizontal="center" vertical="center" wrapText="1"/>
    </xf>
    <xf numFmtId="0" fontId="0" fillId="3" borderId="103" xfId="0" applyFill="1" applyBorder="1" applyAlignment="1">
      <alignment horizontal="center" vertical="center" wrapText="1"/>
    </xf>
    <xf numFmtId="0" fontId="0" fillId="5" borderId="92" xfId="0" applyFill="1" applyBorder="1" applyAlignment="1">
      <alignment horizontal="center" vertical="center" wrapText="1"/>
    </xf>
    <xf numFmtId="0" fontId="0" fillId="5" borderId="102" xfId="0" applyFill="1" applyBorder="1" applyAlignment="1">
      <alignment horizontal="center" vertical="center" wrapText="1"/>
    </xf>
    <xf numFmtId="0" fontId="0" fillId="5" borderId="103" xfId="0" applyFill="1" applyBorder="1" applyAlignment="1">
      <alignment horizontal="center" vertical="center" wrapText="1"/>
    </xf>
    <xf numFmtId="14" fontId="0" fillId="12" borderId="93" xfId="0" applyNumberFormat="1" applyFill="1" applyBorder="1" applyAlignment="1">
      <alignment horizontal="center" vertical="center"/>
    </xf>
    <xf numFmtId="14" fontId="0" fillId="12" borderId="54" xfId="0" applyNumberFormat="1" applyFill="1" applyBorder="1" applyAlignment="1">
      <alignment horizontal="center" vertical="center"/>
    </xf>
    <xf numFmtId="49" fontId="0" fillId="12" borderId="54" xfId="0" applyNumberFormat="1" applyFill="1" applyBorder="1" applyAlignment="1">
      <alignment horizontal="center" vertical="center"/>
    </xf>
    <xf numFmtId="49" fontId="0" fillId="12" borderId="37" xfId="0" applyNumberFormat="1" applyFill="1" applyBorder="1" applyAlignment="1">
      <alignment horizontal="center" vertical="center"/>
    </xf>
    <xf numFmtId="49" fontId="0" fillId="12" borderId="55" xfId="0" applyNumberFormat="1" applyFill="1" applyBorder="1" applyAlignment="1">
      <alignment horizontal="center" vertical="center"/>
    </xf>
    <xf numFmtId="4" fontId="0" fillId="8" borderId="92" xfId="0" applyNumberFormat="1" applyFill="1" applyBorder="1" applyAlignment="1">
      <alignment horizontal="center" vertical="center"/>
    </xf>
    <xf numFmtId="4" fontId="0" fillId="8" borderId="102" xfId="0" applyNumberFormat="1" applyFill="1" applyBorder="1" applyAlignment="1">
      <alignment horizontal="center" vertical="center"/>
    </xf>
    <xf numFmtId="4" fontId="0" fillId="8" borderId="103" xfId="0" applyNumberFormat="1" applyFill="1" applyBorder="1" applyAlignment="1">
      <alignment horizontal="center" vertical="center"/>
    </xf>
    <xf numFmtId="0" fontId="0" fillId="12" borderId="3" xfId="0" applyFill="1" applyBorder="1" applyAlignment="1">
      <alignment horizontal="center" vertical="center" wrapText="1"/>
    </xf>
    <xf numFmtId="0" fontId="0" fillId="12" borderId="24"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3" xfId="0" applyFill="1" applyBorder="1" applyAlignment="1">
      <alignment horizontal="center" vertical="center" wrapText="1"/>
    </xf>
    <xf numFmtId="0" fontId="0" fillId="12" borderId="16" xfId="0" applyFill="1" applyBorder="1" applyAlignment="1">
      <alignment horizontal="center" vertical="center" wrapText="1"/>
    </xf>
    <xf numFmtId="0" fontId="1" fillId="0" borderId="5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0" fillId="12" borderId="16" xfId="0" applyFill="1" applyBorder="1" applyAlignment="1">
      <alignment horizontal="center" vertical="center"/>
    </xf>
    <xf numFmtId="0" fontId="0" fillId="12" borderId="3" xfId="0" applyFill="1" applyBorder="1" applyAlignment="1">
      <alignment horizontal="center" vertical="center"/>
    </xf>
    <xf numFmtId="0" fontId="0" fillId="12" borderId="24" xfId="0" applyFill="1" applyBorder="1" applyAlignment="1">
      <alignment horizontal="center" vertical="center"/>
    </xf>
    <xf numFmtId="0" fontId="0" fillId="12" borderId="51" xfId="0" applyFill="1" applyBorder="1" applyAlignment="1">
      <alignment horizontal="center" vertical="center"/>
    </xf>
    <xf numFmtId="0" fontId="0" fillId="12" borderId="30" xfId="0" applyFill="1" applyBorder="1" applyAlignment="1">
      <alignment horizontal="center" vertical="center"/>
    </xf>
    <xf numFmtId="0" fontId="0" fillId="12" borderId="47" xfId="0" applyFill="1" applyBorder="1" applyAlignment="1">
      <alignment horizontal="center" vertical="center"/>
    </xf>
    <xf numFmtId="4" fontId="0" fillId="8" borderId="23" xfId="0" applyNumberFormat="1" applyFill="1" applyBorder="1" applyAlignment="1">
      <alignment horizontal="center" vertical="center"/>
    </xf>
    <xf numFmtId="4" fontId="0" fillId="8" borderId="47" xfId="0" applyNumberFormat="1" applyFill="1" applyBorder="1" applyAlignment="1">
      <alignment horizontal="center" vertical="center"/>
    </xf>
    <xf numFmtId="4" fontId="0" fillId="8" borderId="104" xfId="0" applyNumberFormat="1" applyFill="1" applyBorder="1" applyAlignment="1">
      <alignment horizontal="center" vertical="center"/>
    </xf>
    <xf numFmtId="4" fontId="0" fillId="8" borderId="105" xfId="0" applyNumberFormat="1" applyFill="1" applyBorder="1" applyAlignment="1">
      <alignment horizontal="center" vertical="center"/>
    </xf>
    <xf numFmtId="4" fontId="0" fillId="8" borderId="49" xfId="0" applyNumberFormat="1" applyFill="1" applyBorder="1" applyAlignment="1">
      <alignment horizontal="center" vertical="center"/>
    </xf>
    <xf numFmtId="4" fontId="1" fillId="0" borderId="3" xfId="0" applyNumberFormat="1" applyFont="1" applyBorder="1" applyAlignment="1">
      <alignment horizontal="center" vertical="center" wrapText="1"/>
    </xf>
    <xf numFmtId="4" fontId="1" fillId="0" borderId="21" xfId="0" applyNumberFormat="1" applyFont="1" applyBorder="1" applyAlignment="1">
      <alignment horizontal="center" vertical="center" wrapText="1"/>
    </xf>
    <xf numFmtId="16" fontId="0" fillId="12" borderId="51" xfId="0" applyNumberFormat="1" applyFill="1" applyBorder="1" applyAlignment="1">
      <alignment horizontal="center" vertical="center"/>
    </xf>
    <xf numFmtId="4" fontId="0" fillId="8" borderId="16" xfId="0" applyNumberFormat="1" applyFill="1" applyBorder="1" applyAlignment="1">
      <alignment horizontal="center" vertical="center"/>
    </xf>
    <xf numFmtId="4" fontId="0" fillId="8" borderId="3" xfId="0" applyNumberFormat="1" applyFill="1" applyBorder="1" applyAlignment="1">
      <alignment horizontal="center" vertical="center"/>
    </xf>
    <xf numFmtId="4" fontId="0" fillId="8" borderId="24" xfId="0" applyNumberFormat="1" applyFill="1" applyBorder="1" applyAlignment="1">
      <alignment horizontal="center" vertical="center"/>
    </xf>
    <xf numFmtId="4" fontId="0" fillId="4" borderId="54" xfId="0" applyNumberFormat="1" applyFill="1" applyBorder="1" applyAlignment="1">
      <alignment horizontal="center" vertical="center"/>
    </xf>
    <xf numFmtId="4" fontId="0" fillId="4" borderId="37" xfId="0" applyNumberFormat="1" applyFill="1" applyBorder="1" applyAlignment="1">
      <alignment horizontal="center" vertical="center"/>
    </xf>
    <xf numFmtId="4" fontId="0" fillId="4" borderId="55" xfId="0" applyNumberFormat="1" applyFill="1" applyBorder="1" applyAlignment="1">
      <alignment horizontal="center" vertical="center"/>
    </xf>
    <xf numFmtId="14" fontId="0" fillId="12" borderId="16" xfId="0" applyNumberFormat="1" applyFill="1" applyBorder="1" applyAlignment="1">
      <alignment horizontal="center" vertical="center"/>
    </xf>
    <xf numFmtId="49" fontId="0" fillId="12" borderId="16" xfId="0" applyNumberFormat="1" applyFill="1" applyBorder="1" applyAlignment="1">
      <alignment horizontal="center" vertical="center"/>
    </xf>
    <xf numFmtId="49" fontId="0" fillId="12" borderId="51" xfId="0" applyNumberFormat="1" applyFill="1" applyBorder="1" applyAlignment="1">
      <alignment horizontal="center" vertical="center"/>
    </xf>
    <xf numFmtId="49" fontId="0" fillId="12" borderId="30" xfId="0" applyNumberFormat="1" applyFill="1" applyBorder="1" applyAlignment="1">
      <alignment horizontal="center" vertical="center"/>
    </xf>
    <xf numFmtId="49" fontId="0" fillId="12" borderId="26" xfId="0" applyNumberFormat="1" applyFill="1" applyBorder="1" applyAlignment="1">
      <alignment horizontal="center" vertical="center"/>
    </xf>
    <xf numFmtId="4" fontId="0" fillId="8" borderId="26" xfId="0" applyNumberFormat="1" applyFill="1" applyBorder="1" applyAlignment="1">
      <alignment horizontal="center" vertical="center"/>
    </xf>
    <xf numFmtId="4" fontId="0" fillId="8" borderId="35" xfId="0" applyNumberFormat="1" applyFill="1" applyBorder="1" applyAlignment="1">
      <alignment horizontal="center" vertical="center"/>
    </xf>
    <xf numFmtId="0" fontId="0" fillId="3" borderId="20" xfId="0" applyFill="1" applyBorder="1" applyAlignment="1">
      <alignment horizontal="center" vertical="center" wrapText="1"/>
    </xf>
    <xf numFmtId="0" fontId="0" fillId="3" borderId="23" xfId="0" applyFill="1" applyBorder="1" applyAlignment="1">
      <alignment horizontal="center" vertical="center" wrapText="1"/>
    </xf>
    <xf numFmtId="4" fontId="1" fillId="0" borderId="53" xfId="0" applyNumberFormat="1" applyFont="1" applyBorder="1" applyAlignment="1">
      <alignment horizontal="center" vertical="center" wrapText="1"/>
    </xf>
    <xf numFmtId="14" fontId="0" fillId="12" borderId="51" xfId="0" applyNumberFormat="1" applyFill="1" applyBorder="1" applyAlignment="1">
      <alignment horizontal="center" vertical="center"/>
    </xf>
    <xf numFmtId="4" fontId="0" fillId="0" borderId="36" xfId="0" applyNumberFormat="1" applyBorder="1" applyAlignment="1">
      <alignment horizontal="center" vertical="center"/>
    </xf>
    <xf numFmtId="4" fontId="0" fillId="12" borderId="36" xfId="0" applyNumberFormat="1" applyFill="1" applyBorder="1" applyAlignment="1">
      <alignment horizontal="center" vertical="center"/>
    </xf>
    <xf numFmtId="4" fontId="0" fillId="8" borderId="21" xfId="0" applyNumberFormat="1" applyFill="1" applyBorder="1" applyAlignment="1">
      <alignment horizontal="center" vertical="center"/>
    </xf>
    <xf numFmtId="4" fontId="0" fillId="12" borderId="31" xfId="0" applyNumberFormat="1" applyFill="1" applyBorder="1" applyAlignment="1">
      <alignment horizontal="center" vertical="center"/>
    </xf>
    <xf numFmtId="4" fontId="0" fillId="8" borderId="36" xfId="0" applyNumberFormat="1" applyFill="1" applyBorder="1" applyAlignment="1">
      <alignment horizontal="center" vertical="center"/>
    </xf>
    <xf numFmtId="2" fontId="0" fillId="8" borderId="18" xfId="0" applyNumberFormat="1" applyFill="1" applyBorder="1" applyAlignment="1"/>
    <xf numFmtId="0" fontId="0" fillId="8" borderId="36" xfId="0" applyFill="1" applyBorder="1" applyAlignment="1"/>
    <xf numFmtId="2" fontId="0" fillId="8" borderId="53" xfId="0" applyNumberFormat="1" applyFill="1" applyBorder="1" applyAlignment="1"/>
    <xf numFmtId="2" fontId="0" fillId="8" borderId="45" xfId="0" applyNumberFormat="1" applyFill="1" applyBorder="1" applyAlignment="1"/>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02" xfId="0" applyBorder="1" applyAlignment="1">
      <alignment horizontal="center" vertical="center" wrapText="1"/>
    </xf>
    <xf numFmtId="0" fontId="0" fillId="8" borderId="18" xfId="0" applyFont="1" applyFill="1" applyBorder="1" applyAlignment="1"/>
    <xf numFmtId="0" fontId="0" fillId="8" borderId="36" xfId="0" applyFont="1" applyFill="1" applyBorder="1" applyAlignment="1"/>
    <xf numFmtId="0" fontId="0" fillId="11" borderId="1" xfId="0" applyFill="1" applyBorder="1" applyAlignment="1">
      <alignment horizontal="center" vertical="center" wrapText="1"/>
    </xf>
    <xf numFmtId="0" fontId="0" fillId="11" borderId="1" xfId="0" applyFill="1" applyBorder="1" applyAlignment="1"/>
    <xf numFmtId="0" fontId="0" fillId="11" borderId="2" xfId="0" applyFill="1" applyBorder="1" applyAlignment="1"/>
    <xf numFmtId="0" fontId="0" fillId="11"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63" xfId="0" applyBorder="1" applyAlignment="1"/>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xf numFmtId="0" fontId="0" fillId="11" borderId="20" xfId="0" applyFill="1" applyBorder="1" applyAlignment="1">
      <alignment horizontal="center" vertical="center"/>
    </xf>
    <xf numFmtId="0" fontId="0" fillId="11" borderId="72" xfId="0" applyFill="1" applyBorder="1" applyAlignment="1">
      <alignment horizontal="center" vertical="center"/>
    </xf>
    <xf numFmtId="0" fontId="0" fillId="11" borderId="30" xfId="0" applyFill="1" applyBorder="1" applyAlignment="1">
      <alignment horizontal="center" vertical="center" wrapText="1"/>
    </xf>
    <xf numFmtId="0" fontId="0" fillId="11" borderId="73" xfId="0" applyFill="1" applyBorder="1" applyAlignment="1">
      <alignment horizontal="center" vertical="center" wrapText="1"/>
    </xf>
    <xf numFmtId="0" fontId="0" fillId="11" borderId="3" xfId="0" applyFill="1" applyBorder="1" applyAlignment="1">
      <alignment horizontal="center" vertical="center"/>
    </xf>
    <xf numFmtId="0" fontId="0" fillId="11" borderId="67" xfId="0" applyFill="1" applyBorder="1" applyAlignment="1">
      <alignment horizontal="center" vertical="center"/>
    </xf>
    <xf numFmtId="49" fontId="0" fillId="11" borderId="3" xfId="0" applyNumberFormat="1" applyFill="1" applyBorder="1" applyAlignment="1">
      <alignment horizontal="center" vertical="center"/>
    </xf>
    <xf numFmtId="49" fontId="0" fillId="11" borderId="67" xfId="0" applyNumberFormat="1" applyFill="1" applyBorder="1" applyAlignment="1">
      <alignment horizontal="center" vertical="center"/>
    </xf>
    <xf numFmtId="0" fontId="0" fillId="6" borderId="30" xfId="0" applyFill="1" applyBorder="1" applyAlignment="1">
      <alignment horizontal="center" vertical="center"/>
    </xf>
    <xf numFmtId="0" fontId="0" fillId="6" borderId="73" xfId="0" applyFill="1" applyBorder="1" applyAlignment="1">
      <alignment horizontal="center" vertical="center"/>
    </xf>
    <xf numFmtId="0" fontId="0" fillId="11" borderId="22" xfId="0" applyFill="1" applyBorder="1" applyAlignment="1">
      <alignment horizontal="center" vertical="center"/>
    </xf>
    <xf numFmtId="0" fontId="0" fillId="0" borderId="20" xfId="0" applyBorder="1" applyAlignment="1">
      <alignment horizontal="center" vertical="center"/>
    </xf>
    <xf numFmtId="0" fontId="0" fillId="0" borderId="72" xfId="0" applyBorder="1" applyAlignment="1">
      <alignment horizontal="center" vertical="center"/>
    </xf>
    <xf numFmtId="0" fontId="0" fillId="11" borderId="25" xfId="0" applyFill="1" applyBorder="1" applyAlignment="1">
      <alignment horizontal="center" vertical="center" wrapText="1"/>
    </xf>
    <xf numFmtId="0" fontId="0" fillId="0" borderId="30" xfId="0" applyBorder="1" applyAlignment="1">
      <alignment horizontal="center" vertical="center" wrapText="1"/>
    </xf>
    <xf numFmtId="0" fontId="0" fillId="0" borderId="73" xfId="0" applyBorder="1" applyAlignment="1">
      <alignment horizontal="center" vertical="center" wrapText="1"/>
    </xf>
    <xf numFmtId="0" fontId="0" fillId="11" borderId="2" xfId="0" applyFill="1" applyBorder="1" applyAlignment="1">
      <alignment horizontal="center" vertical="center"/>
    </xf>
    <xf numFmtId="0" fontId="0" fillId="0" borderId="3" xfId="0" applyBorder="1" applyAlignment="1">
      <alignment horizontal="center" vertical="center"/>
    </xf>
    <xf numFmtId="0" fontId="0" fillId="0" borderId="67" xfId="0" applyBorder="1" applyAlignment="1">
      <alignment horizontal="center" vertical="center"/>
    </xf>
    <xf numFmtId="49" fontId="0" fillId="11" borderId="2" xfId="0" applyNumberFormat="1" applyFill="1" applyBorder="1" applyAlignment="1">
      <alignment horizontal="center" vertical="center"/>
    </xf>
    <xf numFmtId="0" fontId="0" fillId="7" borderId="25" xfId="0" applyFill="1" applyBorder="1" applyAlignment="1">
      <alignment horizontal="center" vertical="center"/>
    </xf>
    <xf numFmtId="0" fontId="0" fillId="0" borderId="30"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6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73" xfId="0" applyFill="1" applyBorder="1" applyAlignment="1">
      <alignment horizontal="center" vertical="center" wrapText="1"/>
    </xf>
    <xf numFmtId="0" fontId="0" fillId="11" borderId="68" xfId="0" applyFill="1" applyBorder="1" applyAlignment="1">
      <alignment horizontal="center" vertical="center"/>
    </xf>
    <xf numFmtId="0" fontId="0" fillId="11" borderId="69" xfId="0" applyFill="1" applyBorder="1" applyAlignment="1">
      <alignment horizontal="center" vertical="center" wrapText="1"/>
    </xf>
    <xf numFmtId="0" fontId="1" fillId="0" borderId="42" xfId="0" applyFont="1" applyBorder="1" applyAlignment="1">
      <alignment horizontal="center" vertical="center" wrapText="1"/>
    </xf>
    <xf numFmtId="0" fontId="1" fillId="0" borderId="44" xfId="0" applyFont="1" applyBorder="1" applyAlignment="1">
      <alignment horizontal="center" vertical="center" wrapText="1"/>
    </xf>
    <xf numFmtId="0" fontId="0" fillId="12" borderId="17" xfId="0" applyFill="1" applyBorder="1" applyAlignment="1">
      <alignment horizontal="center" vertical="center"/>
    </xf>
    <xf numFmtId="14" fontId="0" fillId="0" borderId="3" xfId="0" applyNumberFormat="1" applyFill="1" applyBorder="1" applyAlignment="1">
      <alignment horizontal="center" vertical="center"/>
    </xf>
    <xf numFmtId="0" fontId="0" fillId="0" borderId="17" xfId="0" applyFill="1" applyBorder="1" applyAlignment="1">
      <alignment horizontal="center" vertical="center"/>
    </xf>
    <xf numFmtId="0" fontId="0" fillId="0" borderId="30" xfId="0" applyFill="1" applyBorder="1" applyAlignment="1">
      <alignment horizontal="center" vertical="center"/>
    </xf>
    <xf numFmtId="0" fontId="0" fillId="0" borderId="26" xfId="0" applyFill="1" applyBorder="1" applyAlignment="1">
      <alignment horizontal="center" vertical="center"/>
    </xf>
    <xf numFmtId="0" fontId="0" fillId="0" borderId="37" xfId="0" applyFill="1" applyBorder="1" applyAlignment="1">
      <alignment vertical="center" wrapText="1"/>
    </xf>
    <xf numFmtId="0" fontId="0" fillId="0" borderId="36" xfId="0" applyFill="1" applyBorder="1" applyAlignment="1">
      <alignment vertical="center" wrapText="1"/>
    </xf>
    <xf numFmtId="0" fontId="0" fillId="10" borderId="1" xfId="0" applyFill="1" applyBorder="1" applyAlignment="1">
      <alignment horizontal="center" vertical="center" wrapText="1"/>
    </xf>
    <xf numFmtId="0" fontId="0" fillId="10" borderId="1" xfId="0" applyFill="1" applyBorder="1" applyAlignment="1"/>
    <xf numFmtId="0" fontId="0" fillId="10" borderId="2" xfId="0" applyFill="1" applyBorder="1" applyAlignment="1"/>
    <xf numFmtId="49" fontId="0" fillId="10" borderId="1" xfId="0" applyNumberFormat="1" applyFill="1" applyBorder="1" applyAlignment="1">
      <alignment horizontal="center" vertical="center" wrapText="1"/>
    </xf>
    <xf numFmtId="0" fontId="0" fillId="7" borderId="59" xfId="0" applyFill="1" applyBorder="1" applyAlignment="1">
      <alignment horizontal="center" vertical="center" wrapText="1"/>
    </xf>
    <xf numFmtId="0" fontId="0" fillId="7" borderId="60" xfId="0" applyFill="1" applyBorder="1" applyAlignment="1">
      <alignment horizontal="center" vertical="center" wrapText="1"/>
    </xf>
    <xf numFmtId="0" fontId="0" fillId="0" borderId="60" xfId="0" applyBorder="1" applyAlignment="1"/>
    <xf numFmtId="0" fontId="0" fillId="7" borderId="1" xfId="0" applyFill="1" applyBorder="1" applyAlignment="1"/>
    <xf numFmtId="0" fontId="0" fillId="7" borderId="2" xfId="0" applyFill="1" applyBorder="1" applyAlignment="1"/>
    <xf numFmtId="0" fontId="0" fillId="2" borderId="69" xfId="0" applyFill="1" applyBorder="1" applyAlignment="1">
      <alignment horizontal="center" vertical="center"/>
    </xf>
    <xf numFmtId="0" fontId="0" fillId="2" borderId="30" xfId="0" applyFill="1" applyBorder="1" applyAlignment="1">
      <alignment horizontal="center" vertical="center"/>
    </xf>
    <xf numFmtId="0" fontId="0" fillId="2" borderId="73" xfId="0" applyFill="1" applyBorder="1" applyAlignment="1">
      <alignment horizontal="center" vertical="center"/>
    </xf>
    <xf numFmtId="0" fontId="1" fillId="0" borderId="38"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68" xfId="0" applyBorder="1" applyAlignment="1">
      <alignment horizontal="center" vertical="center"/>
    </xf>
    <xf numFmtId="0" fontId="0" fillId="12" borderId="70" xfId="0" applyFill="1" applyBorder="1" applyAlignment="1">
      <alignment horizontal="center" vertical="center"/>
    </xf>
    <xf numFmtId="0" fontId="0" fillId="12" borderId="67" xfId="0" applyFill="1" applyBorder="1" applyAlignment="1">
      <alignment horizontal="center" vertical="center"/>
    </xf>
    <xf numFmtId="49" fontId="0" fillId="12" borderId="70" xfId="0" applyNumberFormat="1" applyFill="1" applyBorder="1" applyAlignment="1">
      <alignment horizontal="center" vertical="center"/>
    </xf>
    <xf numFmtId="0" fontId="0" fillId="12" borderId="68" xfId="0" applyFill="1" applyBorder="1" applyAlignment="1">
      <alignment horizontal="center" vertical="center"/>
    </xf>
    <xf numFmtId="0" fontId="0" fillId="12" borderId="72" xfId="0" applyFill="1" applyBorder="1" applyAlignment="1">
      <alignment horizontal="center" vertical="center"/>
    </xf>
    <xf numFmtId="49" fontId="0" fillId="2" borderId="69" xfId="0" applyNumberFormat="1" applyFill="1" applyBorder="1" applyAlignment="1">
      <alignment horizontal="center" vertical="center"/>
    </xf>
    <xf numFmtId="49" fontId="0" fillId="2" borderId="73" xfId="0" applyNumberFormat="1" applyFill="1" applyBorder="1" applyAlignment="1">
      <alignment horizontal="center" vertical="center"/>
    </xf>
    <xf numFmtId="16" fontId="0" fillId="0" borderId="25" xfId="0" applyNumberFormat="1" applyFill="1" applyBorder="1" applyAlignment="1">
      <alignment horizontal="center" vertical="center"/>
    </xf>
    <xf numFmtId="16" fontId="0" fillId="0" borderId="30" xfId="0" applyNumberFormat="1" applyFill="1" applyBorder="1" applyAlignment="1">
      <alignment horizontal="center" vertical="center"/>
    </xf>
    <xf numFmtId="16" fontId="0" fillId="0" borderId="73" xfId="0" applyNumberFormat="1"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72" xfId="0" applyFill="1" applyBorder="1" applyAlignment="1">
      <alignment horizontal="center" vertical="center"/>
    </xf>
    <xf numFmtId="14" fontId="0" fillId="0" borderId="2" xfId="0" applyNumberFormat="1" applyFill="1" applyBorder="1" applyAlignment="1">
      <alignment horizontal="center" vertical="center"/>
    </xf>
    <xf numFmtId="14" fontId="0" fillId="0" borderId="67" xfId="0" applyNumberFormat="1" applyFill="1" applyBorder="1" applyAlignment="1">
      <alignment horizontal="center" vertical="center"/>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67" xfId="0"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67" xfId="0" applyFill="1" applyBorder="1" applyAlignment="1">
      <alignment horizontal="center" vertical="center"/>
    </xf>
    <xf numFmtId="49" fontId="0" fillId="12" borderId="3" xfId="0" applyNumberFormat="1" applyFill="1" applyBorder="1" applyAlignment="1">
      <alignment horizontal="center" vertical="center"/>
    </xf>
    <xf numFmtId="49" fontId="0" fillId="12" borderId="67" xfId="0" applyNumberFormat="1" applyFill="1" applyBorder="1" applyAlignment="1">
      <alignment horizontal="center" vertical="center"/>
    </xf>
    <xf numFmtId="0" fontId="0" fillId="6" borderId="6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3" xfId="0" applyFill="1" applyBorder="1" applyAlignment="1">
      <alignment horizontal="center" vertical="center" wrapText="1"/>
    </xf>
    <xf numFmtId="0" fontId="0" fillId="10" borderId="17" xfId="0" applyFill="1" applyBorder="1" applyAlignment="1">
      <alignment horizontal="center" vertical="center" wrapText="1"/>
    </xf>
    <xf numFmtId="0" fontId="0" fillId="0" borderId="21" xfId="0" applyFill="1" applyBorder="1" applyAlignment="1">
      <alignment horizontal="center" vertical="center"/>
    </xf>
    <xf numFmtId="0" fontId="0" fillId="11" borderId="70" xfId="0" applyFill="1" applyBorder="1" applyAlignment="1">
      <alignment horizontal="center" vertical="center"/>
    </xf>
    <xf numFmtId="49" fontId="0" fillId="11" borderId="70" xfId="0" applyNumberFormat="1" applyFill="1" applyBorder="1" applyAlignment="1">
      <alignment horizontal="center" vertical="center"/>
    </xf>
    <xf numFmtId="0" fontId="0" fillId="10" borderId="69" xfId="0" applyFill="1" applyBorder="1" applyAlignment="1">
      <alignment horizontal="center" vertical="center" wrapText="1"/>
    </xf>
    <xf numFmtId="0" fontId="0" fillId="10" borderId="30" xfId="0" applyFill="1" applyBorder="1" applyAlignment="1">
      <alignment horizontal="center" vertical="center" wrapText="1"/>
    </xf>
    <xf numFmtId="0" fontId="0" fillId="10" borderId="73" xfId="0" applyFill="1" applyBorder="1" applyAlignment="1">
      <alignment horizontal="center" vertical="center" wrapText="1"/>
    </xf>
    <xf numFmtId="0" fontId="0" fillId="10" borderId="68" xfId="0" applyFill="1" applyBorder="1" applyAlignment="1">
      <alignment horizontal="center" vertical="center"/>
    </xf>
    <xf numFmtId="0" fontId="0" fillId="10" borderId="72" xfId="0" applyFill="1" applyBorder="1" applyAlignment="1">
      <alignment horizontal="center" vertical="center"/>
    </xf>
    <xf numFmtId="0" fontId="0" fillId="0" borderId="25" xfId="0" applyFill="1" applyBorder="1" applyAlignment="1">
      <alignment horizontal="center" vertical="center"/>
    </xf>
    <xf numFmtId="0" fontId="0" fillId="0" borderId="73" xfId="0" applyFill="1" applyBorder="1" applyAlignment="1">
      <alignment horizontal="center" vertical="center"/>
    </xf>
    <xf numFmtId="0" fontId="0" fillId="0" borderId="18" xfId="0" applyFill="1" applyBorder="1" applyAlignment="1">
      <alignment vertical="center" wrapText="1"/>
    </xf>
    <xf numFmtId="0" fontId="0" fillId="0" borderId="75" xfId="0" applyFill="1" applyBorder="1" applyAlignment="1">
      <alignment vertical="center" wrapText="1"/>
    </xf>
    <xf numFmtId="0" fontId="0" fillId="10" borderId="3" xfId="0" applyFill="1" applyBorder="1" applyAlignment="1">
      <alignment horizontal="center" vertical="center"/>
    </xf>
    <xf numFmtId="0" fontId="0" fillId="10" borderId="67" xfId="0" applyFill="1" applyBorder="1" applyAlignment="1">
      <alignment horizontal="center" vertical="center"/>
    </xf>
    <xf numFmtId="49" fontId="0" fillId="10" borderId="3" xfId="0" applyNumberFormat="1" applyFill="1" applyBorder="1" applyAlignment="1">
      <alignment horizontal="center" vertical="center"/>
    </xf>
    <xf numFmtId="0" fontId="0" fillId="12" borderId="20" xfId="0" applyFill="1" applyBorder="1" applyAlignment="1">
      <alignment horizontal="center" vertical="center"/>
    </xf>
  </cellXfs>
  <cellStyles count="3">
    <cellStyle name="Excel Built-in Normal 1" xfId="2"/>
    <cellStyle name="Normální" xfId="0" builtinId="0"/>
    <cellStyle name="Poznámka" xfId="1" builtinId="10"/>
  </cellStyles>
  <dxfs count="0"/>
  <tableStyles count="0" defaultTableStyle="TableStyleMedium2" defaultPivotStyle="PivotStyleLight16"/>
  <colors>
    <mruColors>
      <color rgb="FFFF33CC"/>
      <color rgb="FFD60093"/>
      <color rgb="FFCC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dik&#225;torov&#225;%20sousta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ow r="379">
          <cell r="F379" t="str">
            <v>osoby</v>
          </cell>
        </row>
        <row r="380">
          <cell r="F380" t="str">
            <v>osoby</v>
          </cell>
        </row>
      </sheetData>
      <sheetData sheetId="1"/>
      <sheetData sheetId="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8"/>
  <sheetViews>
    <sheetView tabSelected="1" view="pageBreakPreview" zoomScale="60" zoomScaleNormal="100" workbookViewId="0">
      <pane xSplit="12" ySplit="5" topLeftCell="M6" activePane="bottomRight" state="frozen"/>
      <selection pane="topRight" activeCell="M1" sqref="M1"/>
      <selection pane="bottomLeft" activeCell="A8" sqref="A8"/>
      <selection pane="bottomRight" activeCell="T7" sqref="T7:T8"/>
    </sheetView>
  </sheetViews>
  <sheetFormatPr defaultRowHeight="15" x14ac:dyDescent="0.25"/>
  <cols>
    <col min="1" max="1" width="11.85546875" customWidth="1"/>
    <col min="2" max="2" width="26.140625" customWidth="1"/>
    <col min="3" max="3" width="9.5703125" customWidth="1"/>
    <col min="7" max="7" width="14.5703125" customWidth="1"/>
    <col min="8" max="8" width="14" style="9" customWidth="1"/>
    <col min="9" max="9" width="14.7109375" style="9" customWidth="1"/>
    <col min="10" max="10" width="13.28515625" style="9" customWidth="1"/>
    <col min="11" max="11" width="15.140625" style="9" customWidth="1"/>
    <col min="12" max="13" width="10.140625" style="9" customWidth="1"/>
    <col min="14" max="14" width="12.5703125" style="9" customWidth="1"/>
    <col min="15" max="15" width="9.140625" style="9"/>
  </cols>
  <sheetData>
    <row r="1" spans="1:17" x14ac:dyDescent="0.25">
      <c r="A1" s="3" t="s">
        <v>232</v>
      </c>
      <c r="J1" s="412" t="s">
        <v>234</v>
      </c>
      <c r="K1" s="412"/>
    </row>
    <row r="2" spans="1:17" ht="15.75" thickBot="1" x14ac:dyDescent="0.3"/>
    <row r="3" spans="1:17" ht="15.75" customHeight="1" thickBot="1" x14ac:dyDescent="0.3">
      <c r="A3" s="417" t="s">
        <v>0</v>
      </c>
      <c r="B3" s="417" t="s">
        <v>1</v>
      </c>
      <c r="C3" s="420" t="s">
        <v>2</v>
      </c>
      <c r="D3" s="430" t="s">
        <v>6</v>
      </c>
      <c r="E3" s="431"/>
      <c r="F3" s="431"/>
      <c r="G3" s="432"/>
      <c r="H3" s="439" t="s">
        <v>13</v>
      </c>
      <c r="I3" s="440"/>
      <c r="J3" s="440"/>
      <c r="K3" s="440"/>
      <c r="L3" s="440"/>
      <c r="M3" s="441"/>
      <c r="N3" s="414" t="s">
        <v>14</v>
      </c>
    </row>
    <row r="4" spans="1:17" ht="30.75" customHeight="1" thickBot="1" x14ac:dyDescent="0.3">
      <c r="A4" s="418"/>
      <c r="B4" s="418"/>
      <c r="C4" s="421"/>
      <c r="D4" s="423" t="s">
        <v>3</v>
      </c>
      <c r="E4" s="425" t="s">
        <v>61</v>
      </c>
      <c r="F4" s="427" t="s">
        <v>4</v>
      </c>
      <c r="G4" s="429" t="s">
        <v>5</v>
      </c>
      <c r="H4" s="433" t="s">
        <v>7</v>
      </c>
      <c r="I4" s="435" t="s">
        <v>11</v>
      </c>
      <c r="J4" s="436"/>
      <c r="K4" s="437" t="s">
        <v>12</v>
      </c>
      <c r="L4" s="438"/>
      <c r="M4" s="442" t="s">
        <v>224</v>
      </c>
      <c r="N4" s="415"/>
    </row>
    <row r="5" spans="1:17" ht="81.75" customHeight="1" thickBot="1" x14ac:dyDescent="0.3">
      <c r="A5" s="419"/>
      <c r="B5" s="419"/>
      <c r="C5" s="422"/>
      <c r="D5" s="424"/>
      <c r="E5" s="426"/>
      <c r="F5" s="428"/>
      <c r="G5" s="422"/>
      <c r="H5" s="434"/>
      <c r="I5" s="10" t="s">
        <v>8</v>
      </c>
      <c r="J5" s="11" t="s">
        <v>9</v>
      </c>
      <c r="K5" s="12" t="s">
        <v>10</v>
      </c>
      <c r="L5" s="225" t="s">
        <v>163</v>
      </c>
      <c r="M5" s="443"/>
      <c r="N5" s="416"/>
    </row>
    <row r="6" spans="1:17" ht="30" x14ac:dyDescent="0.25">
      <c r="A6" s="8" t="s">
        <v>188</v>
      </c>
      <c r="B6" s="31" t="s">
        <v>104</v>
      </c>
      <c r="C6" s="32"/>
      <c r="D6" s="33" t="s">
        <v>15</v>
      </c>
      <c r="E6" s="34">
        <v>4</v>
      </c>
      <c r="F6" s="35" t="s">
        <v>38</v>
      </c>
      <c r="G6" s="39" t="s">
        <v>101</v>
      </c>
      <c r="H6" s="64">
        <v>6625.89347</v>
      </c>
      <c r="I6" s="60">
        <v>6294.5987999999998</v>
      </c>
      <c r="J6" s="61">
        <v>0</v>
      </c>
      <c r="K6" s="60">
        <v>331.29467</v>
      </c>
      <c r="L6" s="61">
        <v>0</v>
      </c>
      <c r="M6" s="226" t="s">
        <v>223</v>
      </c>
      <c r="N6" s="14">
        <v>0</v>
      </c>
    </row>
    <row r="7" spans="1:17" ht="45" x14ac:dyDescent="0.25">
      <c r="A7" s="8" t="s">
        <v>187</v>
      </c>
      <c r="B7" s="31" t="s">
        <v>102</v>
      </c>
      <c r="C7" s="32"/>
      <c r="D7" s="33" t="s">
        <v>15</v>
      </c>
      <c r="E7" s="34">
        <v>4</v>
      </c>
      <c r="F7" s="35" t="s">
        <v>38</v>
      </c>
      <c r="G7" s="39" t="s">
        <v>101</v>
      </c>
      <c r="H7" s="64">
        <v>12149.096</v>
      </c>
      <c r="I7" s="60">
        <v>11541.6412</v>
      </c>
      <c r="J7" s="61">
        <v>0</v>
      </c>
      <c r="K7" s="60">
        <v>607.45479999999998</v>
      </c>
      <c r="L7" s="61">
        <v>0</v>
      </c>
      <c r="M7" s="226" t="s">
        <v>223</v>
      </c>
      <c r="N7" s="14">
        <v>0</v>
      </c>
    </row>
    <row r="8" spans="1:17" ht="30" x14ac:dyDescent="0.25">
      <c r="A8" s="8" t="s">
        <v>189</v>
      </c>
      <c r="B8" s="31" t="s">
        <v>103</v>
      </c>
      <c r="C8" s="32"/>
      <c r="D8" s="33" t="s">
        <v>15</v>
      </c>
      <c r="E8" s="34">
        <v>4</v>
      </c>
      <c r="F8" s="35" t="s">
        <v>38</v>
      </c>
      <c r="G8" s="39" t="s">
        <v>101</v>
      </c>
      <c r="H8" s="210">
        <v>930.85</v>
      </c>
      <c r="I8" s="211">
        <v>884.3075</v>
      </c>
      <c r="J8" s="212">
        <v>0</v>
      </c>
      <c r="K8" s="211">
        <v>0</v>
      </c>
      <c r="L8" s="212">
        <v>46.542499999999997</v>
      </c>
      <c r="M8" s="227" t="s">
        <v>223</v>
      </c>
      <c r="N8" s="15">
        <v>0</v>
      </c>
      <c r="Q8" s="51"/>
    </row>
    <row r="9" spans="1:17" ht="45" x14ac:dyDescent="0.25">
      <c r="A9" s="8" t="s">
        <v>190</v>
      </c>
      <c r="B9" s="31" t="s">
        <v>105</v>
      </c>
      <c r="C9" s="43"/>
      <c r="D9" s="33" t="s">
        <v>15</v>
      </c>
      <c r="E9" s="34">
        <v>4</v>
      </c>
      <c r="F9" s="35" t="s">
        <v>38</v>
      </c>
      <c r="G9" s="39" t="s">
        <v>101</v>
      </c>
      <c r="H9" s="210">
        <v>9308.5300000000007</v>
      </c>
      <c r="I9" s="211">
        <v>8843.1034999999993</v>
      </c>
      <c r="J9" s="212">
        <v>0</v>
      </c>
      <c r="K9" s="211">
        <v>465.42649999999998</v>
      </c>
      <c r="L9" s="212">
        <v>0</v>
      </c>
      <c r="M9" s="227" t="s">
        <v>223</v>
      </c>
      <c r="N9" s="15">
        <v>0</v>
      </c>
    </row>
    <row r="10" spans="1:17" ht="30" x14ac:dyDescent="0.25">
      <c r="A10" s="7">
        <v>2</v>
      </c>
      <c r="B10" s="31" t="s">
        <v>111</v>
      </c>
      <c r="C10" s="32"/>
      <c r="D10" s="33" t="s">
        <v>17</v>
      </c>
      <c r="E10" s="34">
        <v>2</v>
      </c>
      <c r="F10" s="35" t="s">
        <v>100</v>
      </c>
      <c r="G10" s="44" t="s">
        <v>76</v>
      </c>
      <c r="H10" s="207">
        <v>5673.2</v>
      </c>
      <c r="I10" s="208">
        <v>4822.22</v>
      </c>
      <c r="J10" s="209">
        <v>510.57</v>
      </c>
      <c r="K10" s="208">
        <v>255.3</v>
      </c>
      <c r="L10" s="209">
        <v>85.11</v>
      </c>
      <c r="M10" s="226" t="s">
        <v>223</v>
      </c>
      <c r="N10" s="16">
        <v>0</v>
      </c>
    </row>
    <row r="11" spans="1:17" ht="45" x14ac:dyDescent="0.25">
      <c r="A11" s="7">
        <v>2</v>
      </c>
      <c r="B11" s="31" t="s">
        <v>154</v>
      </c>
      <c r="C11" s="32"/>
      <c r="D11" s="33" t="s">
        <v>17</v>
      </c>
      <c r="E11" s="34">
        <v>2</v>
      </c>
      <c r="F11" s="35" t="s">
        <v>100</v>
      </c>
      <c r="G11" s="44" t="s">
        <v>76</v>
      </c>
      <c r="H11" s="207">
        <v>4254.8999999999996</v>
      </c>
      <c r="I11" s="208">
        <v>3616.67</v>
      </c>
      <c r="J11" s="209">
        <v>574.41</v>
      </c>
      <c r="K11" s="208">
        <v>63.82</v>
      </c>
      <c r="L11" s="209">
        <v>0</v>
      </c>
      <c r="M11" s="226" t="s">
        <v>223</v>
      </c>
      <c r="N11" s="16">
        <v>0</v>
      </c>
    </row>
    <row r="12" spans="1:17" ht="30" x14ac:dyDescent="0.25">
      <c r="A12" s="7">
        <v>2</v>
      </c>
      <c r="B12" s="31" t="s">
        <v>103</v>
      </c>
      <c r="C12" s="32"/>
      <c r="D12" s="33" t="s">
        <v>17</v>
      </c>
      <c r="E12" s="34">
        <v>2</v>
      </c>
      <c r="F12" s="35" t="s">
        <v>100</v>
      </c>
      <c r="G12" s="44" t="s">
        <v>76</v>
      </c>
      <c r="H12" s="207">
        <v>1134.6400000000001</v>
      </c>
      <c r="I12" s="208">
        <v>964.44</v>
      </c>
      <c r="J12" s="209">
        <v>0</v>
      </c>
      <c r="K12" s="208">
        <v>0</v>
      </c>
      <c r="L12" s="209">
        <v>170.2</v>
      </c>
      <c r="M12" s="226" t="s">
        <v>223</v>
      </c>
      <c r="N12" s="16">
        <v>0</v>
      </c>
    </row>
    <row r="13" spans="1:17" ht="45" x14ac:dyDescent="0.25">
      <c r="A13" s="7">
        <v>5</v>
      </c>
      <c r="B13" s="31" t="s">
        <v>153</v>
      </c>
      <c r="C13" s="32"/>
      <c r="D13" s="33" t="s">
        <v>17</v>
      </c>
      <c r="E13" s="34">
        <v>2</v>
      </c>
      <c r="F13" s="35" t="s">
        <v>100</v>
      </c>
      <c r="G13" s="44" t="s">
        <v>76</v>
      </c>
      <c r="H13" s="207">
        <v>3120.26</v>
      </c>
      <c r="I13" s="208">
        <v>2652.22</v>
      </c>
      <c r="J13" s="209">
        <v>390.04</v>
      </c>
      <c r="K13" s="208">
        <v>54.6</v>
      </c>
      <c r="L13" s="209">
        <v>23.4</v>
      </c>
      <c r="M13" s="226" t="s">
        <v>223</v>
      </c>
      <c r="N13" s="16">
        <v>0</v>
      </c>
    </row>
    <row r="14" spans="1:17" ht="30" x14ac:dyDescent="0.25">
      <c r="A14" s="66" t="s">
        <v>184</v>
      </c>
      <c r="B14" s="31" t="s">
        <v>106</v>
      </c>
      <c r="C14" s="32"/>
      <c r="D14" s="33" t="s">
        <v>21</v>
      </c>
      <c r="E14" s="213">
        <v>6</v>
      </c>
      <c r="F14" s="214" t="s">
        <v>123</v>
      </c>
      <c r="G14" s="215" t="s">
        <v>22</v>
      </c>
      <c r="H14" s="36">
        <v>9258.34</v>
      </c>
      <c r="I14" s="60">
        <v>2962.6687999999999</v>
      </c>
      <c r="J14" s="61">
        <v>1666.5011999999999</v>
      </c>
      <c r="K14" s="232" t="s">
        <v>223</v>
      </c>
      <c r="L14" s="229" t="s">
        <v>223</v>
      </c>
      <c r="M14" s="223">
        <v>4629.17</v>
      </c>
      <c r="N14" s="17">
        <v>0</v>
      </c>
    </row>
    <row r="15" spans="1:17" ht="45" x14ac:dyDescent="0.25">
      <c r="A15" s="66" t="s">
        <v>185</v>
      </c>
      <c r="B15" s="31" t="s">
        <v>109</v>
      </c>
      <c r="C15" s="32"/>
      <c r="D15" s="33" t="s">
        <v>21</v>
      </c>
      <c r="E15" s="213">
        <v>6</v>
      </c>
      <c r="F15" s="214" t="s">
        <v>123</v>
      </c>
      <c r="G15" s="215" t="s">
        <v>22</v>
      </c>
      <c r="H15" s="36">
        <v>6943.74</v>
      </c>
      <c r="I15" s="60">
        <v>2221.9967999999999</v>
      </c>
      <c r="J15" s="61">
        <v>1249.8732</v>
      </c>
      <c r="K15" s="232" t="s">
        <v>223</v>
      </c>
      <c r="L15" s="229" t="s">
        <v>223</v>
      </c>
      <c r="M15" s="223">
        <v>3471.87</v>
      </c>
      <c r="N15" s="17">
        <v>0</v>
      </c>
    </row>
    <row r="16" spans="1:17" ht="30" x14ac:dyDescent="0.25">
      <c r="A16" s="66" t="s">
        <v>184</v>
      </c>
      <c r="B16" s="31" t="s">
        <v>156</v>
      </c>
      <c r="C16" s="32"/>
      <c r="D16" s="33" t="s">
        <v>21</v>
      </c>
      <c r="E16" s="213">
        <v>6</v>
      </c>
      <c r="F16" s="214" t="s">
        <v>123</v>
      </c>
      <c r="G16" s="215" t="s">
        <v>22</v>
      </c>
      <c r="H16" s="36">
        <v>6172.23</v>
      </c>
      <c r="I16" s="60">
        <v>3555.2064</v>
      </c>
      <c r="J16" s="61">
        <v>1999.8036</v>
      </c>
      <c r="K16" s="232" t="s">
        <v>223</v>
      </c>
      <c r="L16" s="229" t="s">
        <v>223</v>
      </c>
      <c r="M16" s="223">
        <v>617.22</v>
      </c>
      <c r="N16" s="17">
        <v>0</v>
      </c>
    </row>
    <row r="17" spans="1:14" ht="30" x14ac:dyDescent="0.25">
      <c r="A17" s="66" t="s">
        <v>184</v>
      </c>
      <c r="B17" s="31" t="s">
        <v>107</v>
      </c>
      <c r="C17" s="32"/>
      <c r="D17" s="33" t="s">
        <v>21</v>
      </c>
      <c r="E17" s="213">
        <v>6</v>
      </c>
      <c r="F17" s="214" t="s">
        <v>123</v>
      </c>
      <c r="G17" s="215" t="s">
        <v>22</v>
      </c>
      <c r="H17" s="36">
        <v>6017.92</v>
      </c>
      <c r="I17" s="60">
        <v>1925.7344000000001</v>
      </c>
      <c r="J17" s="61">
        <v>1083.2256</v>
      </c>
      <c r="K17" s="232" t="s">
        <v>223</v>
      </c>
      <c r="L17" s="229" t="s">
        <v>223</v>
      </c>
      <c r="M17" s="223">
        <v>3008.96</v>
      </c>
      <c r="N17" s="17">
        <v>0</v>
      </c>
    </row>
    <row r="18" spans="1:14" ht="30" x14ac:dyDescent="0.25">
      <c r="A18" s="66" t="s">
        <v>184</v>
      </c>
      <c r="B18" s="31" t="s">
        <v>108</v>
      </c>
      <c r="C18" s="32"/>
      <c r="D18" s="33" t="s">
        <v>21</v>
      </c>
      <c r="E18" s="213">
        <v>6</v>
      </c>
      <c r="F18" s="214" t="s">
        <v>123</v>
      </c>
      <c r="G18" s="215" t="s">
        <v>22</v>
      </c>
      <c r="H18" s="36">
        <v>6480.82</v>
      </c>
      <c r="I18" s="60">
        <v>4147.7248</v>
      </c>
      <c r="J18" s="61">
        <v>2333.0952000000002</v>
      </c>
      <c r="K18" s="232" t="s">
        <v>223</v>
      </c>
      <c r="L18" s="229" t="s">
        <v>223</v>
      </c>
      <c r="M18" s="223">
        <v>0</v>
      </c>
      <c r="N18" s="17">
        <v>0</v>
      </c>
    </row>
    <row r="19" spans="1:14" ht="30.75" thickBot="1" x14ac:dyDescent="0.3">
      <c r="A19" s="67" t="s">
        <v>186</v>
      </c>
      <c r="B19" s="45" t="s">
        <v>110</v>
      </c>
      <c r="C19" s="46"/>
      <c r="D19" s="47" t="s">
        <v>21</v>
      </c>
      <c r="E19" s="213">
        <v>6</v>
      </c>
      <c r="F19" s="214" t="s">
        <v>123</v>
      </c>
      <c r="G19" s="215" t="s">
        <v>23</v>
      </c>
      <c r="H19" s="48">
        <v>1227.04</v>
      </c>
      <c r="I19" s="220">
        <v>706.77760000000001</v>
      </c>
      <c r="J19" s="221">
        <v>397.56240000000003</v>
      </c>
      <c r="K19" s="233" t="s">
        <v>223</v>
      </c>
      <c r="L19" s="231" t="s">
        <v>223</v>
      </c>
      <c r="M19" s="224">
        <v>122.7</v>
      </c>
      <c r="N19" s="18">
        <v>0</v>
      </c>
    </row>
    <row r="20" spans="1:14" x14ac:dyDescent="0.25">
      <c r="A20" s="3" t="s">
        <v>77</v>
      </c>
    </row>
    <row r="21" spans="1:14" ht="15.75" thickBot="1" x14ac:dyDescent="0.3"/>
    <row r="22" spans="1:14" ht="15.75" customHeight="1" thickBot="1" x14ac:dyDescent="0.3">
      <c r="A22" s="417" t="s">
        <v>0</v>
      </c>
      <c r="B22" s="417" t="s">
        <v>1</v>
      </c>
      <c r="C22" s="420" t="s">
        <v>2</v>
      </c>
      <c r="D22" s="430" t="s">
        <v>6</v>
      </c>
      <c r="E22" s="431"/>
      <c r="F22" s="431"/>
      <c r="G22" s="432"/>
      <c r="H22" s="439" t="s">
        <v>13</v>
      </c>
      <c r="I22" s="440"/>
      <c r="J22" s="440"/>
      <c r="K22" s="440"/>
      <c r="L22" s="440"/>
      <c r="M22" s="441"/>
      <c r="N22" s="450" t="s">
        <v>14</v>
      </c>
    </row>
    <row r="23" spans="1:14" ht="32.25" customHeight="1" thickBot="1" x14ac:dyDescent="0.3">
      <c r="A23" s="418"/>
      <c r="B23" s="418"/>
      <c r="C23" s="421"/>
      <c r="D23" s="423" t="s">
        <v>3</v>
      </c>
      <c r="E23" s="425" t="s">
        <v>61</v>
      </c>
      <c r="F23" s="427" t="s">
        <v>4</v>
      </c>
      <c r="G23" s="429" t="s">
        <v>5</v>
      </c>
      <c r="H23" s="433" t="s">
        <v>7</v>
      </c>
      <c r="I23" s="453" t="s">
        <v>11</v>
      </c>
      <c r="J23" s="454"/>
      <c r="K23" s="448" t="s">
        <v>12</v>
      </c>
      <c r="L23" s="449"/>
      <c r="M23" s="442" t="s">
        <v>224</v>
      </c>
      <c r="N23" s="451"/>
    </row>
    <row r="24" spans="1:14" ht="60.75" thickBot="1" x14ac:dyDescent="0.3">
      <c r="A24" s="419"/>
      <c r="B24" s="419"/>
      <c r="C24" s="422"/>
      <c r="D24" s="424"/>
      <c r="E24" s="426"/>
      <c r="F24" s="428"/>
      <c r="G24" s="422"/>
      <c r="H24" s="434"/>
      <c r="I24" s="12" t="s">
        <v>8</v>
      </c>
      <c r="J24" s="13" t="s">
        <v>9</v>
      </c>
      <c r="K24" s="12" t="s">
        <v>10</v>
      </c>
      <c r="L24" s="225" t="s">
        <v>163</v>
      </c>
      <c r="M24" s="443"/>
      <c r="N24" s="452"/>
    </row>
    <row r="25" spans="1:14" ht="30" x14ac:dyDescent="0.25">
      <c r="A25" s="8" t="s">
        <v>188</v>
      </c>
      <c r="B25" s="31" t="s">
        <v>104</v>
      </c>
      <c r="C25" s="32"/>
      <c r="D25" s="33" t="s">
        <v>15</v>
      </c>
      <c r="E25" s="34">
        <v>4</v>
      </c>
      <c r="F25" s="35" t="s">
        <v>38</v>
      </c>
      <c r="G25" s="39" t="s">
        <v>101</v>
      </c>
      <c r="H25" s="36">
        <v>0</v>
      </c>
      <c r="I25" s="37">
        <v>0</v>
      </c>
      <c r="J25" s="38">
        <v>0</v>
      </c>
      <c r="K25" s="37">
        <v>0</v>
      </c>
      <c r="L25" s="38">
        <v>0</v>
      </c>
      <c r="M25" s="234" t="s">
        <v>223</v>
      </c>
      <c r="N25" s="19">
        <v>0</v>
      </c>
    </row>
    <row r="26" spans="1:14" ht="45" x14ac:dyDescent="0.25">
      <c r="A26" s="8" t="s">
        <v>187</v>
      </c>
      <c r="B26" s="31" t="s">
        <v>102</v>
      </c>
      <c r="C26" s="32"/>
      <c r="D26" s="33" t="s">
        <v>15</v>
      </c>
      <c r="E26" s="34">
        <v>4</v>
      </c>
      <c r="F26" s="35" t="s">
        <v>38</v>
      </c>
      <c r="G26" s="39" t="s">
        <v>101</v>
      </c>
      <c r="H26" s="36">
        <v>0</v>
      </c>
      <c r="I26" s="37">
        <v>0</v>
      </c>
      <c r="J26" s="38">
        <v>0</v>
      </c>
      <c r="K26" s="37">
        <f>H26-I26-J26</f>
        <v>0</v>
      </c>
      <c r="L26" s="38">
        <v>0</v>
      </c>
      <c r="M26" s="234" t="s">
        <v>223</v>
      </c>
      <c r="N26" s="19">
        <v>0</v>
      </c>
    </row>
    <row r="27" spans="1:14" ht="30" x14ac:dyDescent="0.25">
      <c r="A27" s="8" t="s">
        <v>189</v>
      </c>
      <c r="B27" s="31" t="s">
        <v>103</v>
      </c>
      <c r="C27" s="32"/>
      <c r="D27" s="33" t="s">
        <v>15</v>
      </c>
      <c r="E27" s="34">
        <v>4</v>
      </c>
      <c r="F27" s="35" t="s">
        <v>38</v>
      </c>
      <c r="G27" s="39" t="s">
        <v>101</v>
      </c>
      <c r="H27" s="64">
        <v>0</v>
      </c>
      <c r="I27" s="60">
        <v>0</v>
      </c>
      <c r="J27" s="61">
        <v>0</v>
      </c>
      <c r="K27" s="60">
        <v>0</v>
      </c>
      <c r="L27" s="61">
        <v>0</v>
      </c>
      <c r="M27" s="235" t="s">
        <v>223</v>
      </c>
      <c r="N27" s="20">
        <v>0</v>
      </c>
    </row>
    <row r="28" spans="1:14" ht="45.75" thickBot="1" x14ac:dyDescent="0.3">
      <c r="A28" s="243" t="s">
        <v>190</v>
      </c>
      <c r="B28" s="244" t="s">
        <v>105</v>
      </c>
      <c r="C28" s="245"/>
      <c r="D28" s="246" t="s">
        <v>15</v>
      </c>
      <c r="E28" s="247">
        <v>4</v>
      </c>
      <c r="F28" s="248" t="s">
        <v>38</v>
      </c>
      <c r="G28" s="249" t="s">
        <v>101</v>
      </c>
      <c r="H28" s="324">
        <v>0</v>
      </c>
      <c r="I28" s="325">
        <v>0</v>
      </c>
      <c r="J28" s="326">
        <v>0</v>
      </c>
      <c r="K28" s="325">
        <f>H28-I28-J28</f>
        <v>0</v>
      </c>
      <c r="L28" s="326">
        <v>0</v>
      </c>
      <c r="M28" s="327" t="s">
        <v>223</v>
      </c>
      <c r="N28" s="328">
        <v>0</v>
      </c>
    </row>
    <row r="29" spans="1:14" ht="30" x14ac:dyDescent="0.25">
      <c r="A29" s="266">
        <v>2</v>
      </c>
      <c r="B29" s="105" t="s">
        <v>111</v>
      </c>
      <c r="C29" s="110"/>
      <c r="D29" s="267" t="s">
        <v>17</v>
      </c>
      <c r="E29" s="268">
        <v>2</v>
      </c>
      <c r="F29" s="269" t="s">
        <v>100</v>
      </c>
      <c r="G29" s="270" t="s">
        <v>76</v>
      </c>
      <c r="H29" s="271">
        <v>0</v>
      </c>
      <c r="I29" s="272">
        <v>0</v>
      </c>
      <c r="J29" s="273">
        <v>0</v>
      </c>
      <c r="K29" s="272">
        <v>0</v>
      </c>
      <c r="L29" s="305">
        <v>0</v>
      </c>
      <c r="M29" s="306" t="s">
        <v>223</v>
      </c>
      <c r="N29" s="333">
        <v>0</v>
      </c>
    </row>
    <row r="30" spans="1:14" ht="45" x14ac:dyDescent="0.25">
      <c r="A30" s="275">
        <v>2</v>
      </c>
      <c r="B30" s="206" t="s">
        <v>154</v>
      </c>
      <c r="C30" s="86"/>
      <c r="D30" s="33" t="s">
        <v>17</v>
      </c>
      <c r="E30" s="34">
        <v>2</v>
      </c>
      <c r="F30" s="35" t="s">
        <v>100</v>
      </c>
      <c r="G30" s="44" t="s">
        <v>76</v>
      </c>
      <c r="H30" s="207">
        <v>0</v>
      </c>
      <c r="I30" s="208">
        <v>0</v>
      </c>
      <c r="J30" s="209">
        <v>0</v>
      </c>
      <c r="K30" s="208">
        <v>0</v>
      </c>
      <c r="L30" s="38">
        <v>0</v>
      </c>
      <c r="M30" s="234" t="s">
        <v>223</v>
      </c>
      <c r="N30" s="21">
        <v>0</v>
      </c>
    </row>
    <row r="31" spans="1:14" ht="30" x14ac:dyDescent="0.25">
      <c r="A31" s="275">
        <v>2</v>
      </c>
      <c r="B31" s="206" t="s">
        <v>103</v>
      </c>
      <c r="C31" s="86"/>
      <c r="D31" s="33" t="s">
        <v>17</v>
      </c>
      <c r="E31" s="34">
        <v>2</v>
      </c>
      <c r="F31" s="35" t="s">
        <v>100</v>
      </c>
      <c r="G31" s="44" t="s">
        <v>76</v>
      </c>
      <c r="H31" s="207">
        <v>0</v>
      </c>
      <c r="I31" s="208">
        <v>0</v>
      </c>
      <c r="J31" s="209">
        <v>0</v>
      </c>
      <c r="K31" s="208">
        <v>0</v>
      </c>
      <c r="L31" s="38">
        <v>0</v>
      </c>
      <c r="M31" s="234" t="s">
        <v>223</v>
      </c>
      <c r="N31" s="21">
        <v>0</v>
      </c>
    </row>
    <row r="32" spans="1:14" ht="45.75" thickBot="1" x14ac:dyDescent="0.3">
      <c r="A32" s="294">
        <v>5</v>
      </c>
      <c r="B32" s="45" t="s">
        <v>153</v>
      </c>
      <c r="C32" s="88"/>
      <c r="D32" s="47" t="s">
        <v>17</v>
      </c>
      <c r="E32" s="277">
        <v>2</v>
      </c>
      <c r="F32" s="278" t="s">
        <v>100</v>
      </c>
      <c r="G32" s="279" t="s">
        <v>76</v>
      </c>
      <c r="H32" s="217">
        <v>0</v>
      </c>
      <c r="I32" s="218">
        <v>0</v>
      </c>
      <c r="J32" s="219">
        <v>0</v>
      </c>
      <c r="K32" s="218">
        <v>0</v>
      </c>
      <c r="L32" s="50">
        <v>0</v>
      </c>
      <c r="M32" s="307" t="s">
        <v>223</v>
      </c>
      <c r="N32" s="334">
        <v>0</v>
      </c>
    </row>
    <row r="33" spans="1:14" ht="30" x14ac:dyDescent="0.25">
      <c r="A33" s="205" t="s">
        <v>184</v>
      </c>
      <c r="B33" s="101" t="s">
        <v>106</v>
      </c>
      <c r="C33" s="204"/>
      <c r="D33" s="255" t="s">
        <v>21</v>
      </c>
      <c r="E33" s="329">
        <v>6</v>
      </c>
      <c r="F33" s="330" t="s">
        <v>123</v>
      </c>
      <c r="G33" s="331" t="s">
        <v>22</v>
      </c>
      <c r="H33" s="292">
        <v>2314.58</v>
      </c>
      <c r="I33" s="260">
        <v>740.66560000000004</v>
      </c>
      <c r="J33" s="261">
        <v>416.62439999999998</v>
      </c>
      <c r="K33" s="262" t="s">
        <v>223</v>
      </c>
      <c r="L33" s="263" t="s">
        <v>223</v>
      </c>
      <c r="M33" s="261">
        <v>1157.29</v>
      </c>
      <c r="N33" s="332">
        <v>0</v>
      </c>
    </row>
    <row r="34" spans="1:14" ht="45" x14ac:dyDescent="0.25">
      <c r="A34" s="66" t="s">
        <v>185</v>
      </c>
      <c r="B34" s="31" t="s">
        <v>109</v>
      </c>
      <c r="C34" s="32"/>
      <c r="D34" s="33" t="s">
        <v>21</v>
      </c>
      <c r="E34" s="213">
        <v>6</v>
      </c>
      <c r="F34" s="214" t="s">
        <v>123</v>
      </c>
      <c r="G34" s="215" t="s">
        <v>22</v>
      </c>
      <c r="H34" s="36">
        <v>1735.94</v>
      </c>
      <c r="I34" s="60">
        <v>555.50080000000003</v>
      </c>
      <c r="J34" s="61">
        <v>312.4692</v>
      </c>
      <c r="K34" s="232" t="s">
        <v>223</v>
      </c>
      <c r="L34" s="229" t="s">
        <v>223</v>
      </c>
      <c r="M34" s="61">
        <v>867.97</v>
      </c>
      <c r="N34" s="22">
        <v>0</v>
      </c>
    </row>
    <row r="35" spans="1:14" ht="30" x14ac:dyDescent="0.25">
      <c r="A35" s="66" t="s">
        <v>184</v>
      </c>
      <c r="B35" s="31" t="s">
        <v>156</v>
      </c>
      <c r="C35" s="32"/>
      <c r="D35" s="33" t="s">
        <v>21</v>
      </c>
      <c r="E35" s="213">
        <v>6</v>
      </c>
      <c r="F35" s="214" t="s">
        <v>123</v>
      </c>
      <c r="G35" s="215" t="s">
        <v>22</v>
      </c>
      <c r="H35" s="36">
        <v>1543.06</v>
      </c>
      <c r="I35" s="60">
        <v>888.8</v>
      </c>
      <c r="J35" s="61">
        <v>499.95</v>
      </c>
      <c r="K35" s="232" t="s">
        <v>223</v>
      </c>
      <c r="L35" s="229" t="s">
        <v>223</v>
      </c>
      <c r="M35" s="61">
        <v>154.30600000000001</v>
      </c>
      <c r="N35" s="22">
        <v>0</v>
      </c>
    </row>
    <row r="36" spans="1:14" ht="30" x14ac:dyDescent="0.25">
      <c r="A36" s="66" t="s">
        <v>184</v>
      </c>
      <c r="B36" s="31" t="s">
        <v>107</v>
      </c>
      <c r="C36" s="32"/>
      <c r="D36" s="33" t="s">
        <v>21</v>
      </c>
      <c r="E36" s="213">
        <v>6</v>
      </c>
      <c r="F36" s="214" t="s">
        <v>123</v>
      </c>
      <c r="G36" s="215" t="s">
        <v>22</v>
      </c>
      <c r="H36" s="36">
        <v>1504.48</v>
      </c>
      <c r="I36" s="60">
        <v>481.43360000000001</v>
      </c>
      <c r="J36" s="61">
        <v>270.8064</v>
      </c>
      <c r="K36" s="232" t="s">
        <v>223</v>
      </c>
      <c r="L36" s="229" t="s">
        <v>223</v>
      </c>
      <c r="M36" s="61">
        <v>752.24</v>
      </c>
      <c r="N36" s="22">
        <v>0</v>
      </c>
    </row>
    <row r="37" spans="1:14" ht="30" x14ac:dyDescent="0.25">
      <c r="A37" s="66" t="s">
        <v>184</v>
      </c>
      <c r="B37" s="31" t="s">
        <v>108</v>
      </c>
      <c r="C37" s="32"/>
      <c r="D37" s="33" t="s">
        <v>21</v>
      </c>
      <c r="E37" s="213">
        <v>6</v>
      </c>
      <c r="F37" s="214" t="s">
        <v>123</v>
      </c>
      <c r="G37" s="215" t="s">
        <v>22</v>
      </c>
      <c r="H37" s="36">
        <v>1620.21</v>
      </c>
      <c r="I37" s="60">
        <v>1036.9344000000001</v>
      </c>
      <c r="J37" s="61">
        <v>583.27560000000005</v>
      </c>
      <c r="K37" s="232" t="s">
        <v>223</v>
      </c>
      <c r="L37" s="229" t="s">
        <v>223</v>
      </c>
      <c r="M37" s="61">
        <v>0</v>
      </c>
      <c r="N37" s="22">
        <v>0</v>
      </c>
    </row>
    <row r="38" spans="1:14" ht="30.75" thickBot="1" x14ac:dyDescent="0.3">
      <c r="A38" s="67" t="s">
        <v>186</v>
      </c>
      <c r="B38" s="45" t="s">
        <v>110</v>
      </c>
      <c r="C38" s="46"/>
      <c r="D38" s="47" t="s">
        <v>21</v>
      </c>
      <c r="E38" s="213">
        <v>6</v>
      </c>
      <c r="F38" s="214" t="s">
        <v>123</v>
      </c>
      <c r="G38" s="215" t="s">
        <v>23</v>
      </c>
      <c r="H38" s="48">
        <v>0</v>
      </c>
      <c r="I38" s="49">
        <v>0</v>
      </c>
      <c r="J38" s="50">
        <v>0</v>
      </c>
      <c r="K38" s="233" t="s">
        <v>223</v>
      </c>
      <c r="L38" s="231" t="s">
        <v>223</v>
      </c>
      <c r="M38" s="221">
        <v>0</v>
      </c>
      <c r="N38" s="23">
        <v>0</v>
      </c>
    </row>
    <row r="39" spans="1:14" ht="15.75" thickBot="1" x14ac:dyDescent="0.3">
      <c r="A39" s="3" t="s">
        <v>78</v>
      </c>
    </row>
    <row r="40" spans="1:14" ht="15.75" customHeight="1" thickBot="1" x14ac:dyDescent="0.3">
      <c r="A40" s="417" t="s">
        <v>0</v>
      </c>
      <c r="B40" s="417" t="s">
        <v>1</v>
      </c>
      <c r="C40" s="420" t="s">
        <v>2</v>
      </c>
      <c r="D40" s="430" t="s">
        <v>6</v>
      </c>
      <c r="E40" s="431"/>
      <c r="F40" s="431"/>
      <c r="G40" s="432"/>
      <c r="H40" s="439" t="s">
        <v>13</v>
      </c>
      <c r="I40" s="440"/>
      <c r="J40" s="440"/>
      <c r="K40" s="440"/>
      <c r="L40" s="440"/>
      <c r="M40" s="441"/>
      <c r="N40" s="414" t="s">
        <v>14</v>
      </c>
    </row>
    <row r="41" spans="1:14" ht="34.5" customHeight="1" thickBot="1" x14ac:dyDescent="0.3">
      <c r="A41" s="418"/>
      <c r="B41" s="418"/>
      <c r="C41" s="421"/>
      <c r="D41" s="423" t="s">
        <v>3</v>
      </c>
      <c r="E41" s="425" t="s">
        <v>61</v>
      </c>
      <c r="F41" s="427" t="s">
        <v>4</v>
      </c>
      <c r="G41" s="429" t="s">
        <v>5</v>
      </c>
      <c r="H41" s="433" t="s">
        <v>7</v>
      </c>
      <c r="I41" s="444" t="s">
        <v>11</v>
      </c>
      <c r="J41" s="445"/>
      <c r="K41" s="446" t="s">
        <v>12</v>
      </c>
      <c r="L41" s="447"/>
      <c r="M41" s="442" t="s">
        <v>224</v>
      </c>
      <c r="N41" s="415"/>
    </row>
    <row r="42" spans="1:14" ht="60.75" thickBot="1" x14ac:dyDescent="0.3">
      <c r="A42" s="419"/>
      <c r="B42" s="419"/>
      <c r="C42" s="422"/>
      <c r="D42" s="424"/>
      <c r="E42" s="426"/>
      <c r="F42" s="428"/>
      <c r="G42" s="422"/>
      <c r="H42" s="434"/>
      <c r="I42" s="12" t="s">
        <v>8</v>
      </c>
      <c r="J42" s="13" t="s">
        <v>9</v>
      </c>
      <c r="K42" s="24" t="s">
        <v>10</v>
      </c>
      <c r="L42" s="225" t="s">
        <v>163</v>
      </c>
      <c r="M42" s="443"/>
      <c r="N42" s="416"/>
    </row>
    <row r="43" spans="1:14" ht="30" x14ac:dyDescent="0.25">
      <c r="A43" s="8" t="s">
        <v>188</v>
      </c>
      <c r="B43" s="31" t="s">
        <v>104</v>
      </c>
      <c r="C43" s="32"/>
      <c r="D43" s="33" t="s">
        <v>15</v>
      </c>
      <c r="E43" s="34">
        <v>4</v>
      </c>
      <c r="F43" s="35" t="s">
        <v>38</v>
      </c>
      <c r="G43" s="335" t="s">
        <v>101</v>
      </c>
      <c r="H43" s="346">
        <v>0</v>
      </c>
      <c r="I43" s="339">
        <v>0</v>
      </c>
      <c r="J43" s="61">
        <v>0</v>
      </c>
      <c r="K43" s="60">
        <v>0</v>
      </c>
      <c r="L43" s="61">
        <v>0</v>
      </c>
      <c r="M43" s="240" t="s">
        <v>223</v>
      </c>
      <c r="N43" s="25">
        <v>0</v>
      </c>
    </row>
    <row r="44" spans="1:14" ht="45" x14ac:dyDescent="0.25">
      <c r="A44" s="8" t="s">
        <v>187</v>
      </c>
      <c r="B44" s="31" t="s">
        <v>102</v>
      </c>
      <c r="C44" s="32"/>
      <c r="D44" s="33" t="s">
        <v>15</v>
      </c>
      <c r="E44" s="34">
        <v>4</v>
      </c>
      <c r="F44" s="35" t="s">
        <v>38</v>
      </c>
      <c r="G44" s="335" t="s">
        <v>101</v>
      </c>
      <c r="H44" s="238">
        <v>0</v>
      </c>
      <c r="I44" s="339">
        <v>0</v>
      </c>
      <c r="J44" s="61">
        <v>0</v>
      </c>
      <c r="K44" s="60">
        <v>0</v>
      </c>
      <c r="L44" s="61">
        <v>0</v>
      </c>
      <c r="M44" s="240" t="s">
        <v>223</v>
      </c>
      <c r="N44" s="25">
        <v>0</v>
      </c>
    </row>
    <row r="45" spans="1:14" ht="30" x14ac:dyDescent="0.25">
      <c r="A45" s="8" t="s">
        <v>189</v>
      </c>
      <c r="B45" s="31" t="s">
        <v>103</v>
      </c>
      <c r="C45" s="32"/>
      <c r="D45" s="33" t="s">
        <v>15</v>
      </c>
      <c r="E45" s="34">
        <v>4</v>
      </c>
      <c r="F45" s="35" t="s">
        <v>38</v>
      </c>
      <c r="G45" s="335" t="s">
        <v>101</v>
      </c>
      <c r="H45" s="237">
        <v>0</v>
      </c>
      <c r="I45" s="340">
        <v>0</v>
      </c>
      <c r="J45" s="212">
        <v>0</v>
      </c>
      <c r="K45" s="211">
        <v>0</v>
      </c>
      <c r="L45" s="212">
        <v>0</v>
      </c>
      <c r="M45" s="241" t="s">
        <v>223</v>
      </c>
      <c r="N45" s="26">
        <v>0</v>
      </c>
    </row>
    <row r="46" spans="1:14" ht="45.75" thickBot="1" x14ac:dyDescent="0.3">
      <c r="A46" s="243" t="s">
        <v>190</v>
      </c>
      <c r="B46" s="244" t="s">
        <v>105</v>
      </c>
      <c r="C46" s="245"/>
      <c r="D46" s="246" t="s">
        <v>15</v>
      </c>
      <c r="E46" s="247">
        <v>4</v>
      </c>
      <c r="F46" s="248" t="s">
        <v>38</v>
      </c>
      <c r="G46" s="336" t="s">
        <v>101</v>
      </c>
      <c r="H46" s="347">
        <v>0</v>
      </c>
      <c r="I46" s="341">
        <v>0</v>
      </c>
      <c r="J46" s="252">
        <v>0</v>
      </c>
      <c r="K46" s="251">
        <v>0</v>
      </c>
      <c r="L46" s="252">
        <v>0</v>
      </c>
      <c r="M46" s="253" t="s">
        <v>223</v>
      </c>
      <c r="N46" s="320">
        <v>0</v>
      </c>
    </row>
    <row r="47" spans="1:14" ht="30" x14ac:dyDescent="0.25">
      <c r="A47" s="266">
        <v>2</v>
      </c>
      <c r="B47" s="105" t="s">
        <v>111</v>
      </c>
      <c r="C47" s="110"/>
      <c r="D47" s="267" t="s">
        <v>17</v>
      </c>
      <c r="E47" s="268">
        <v>2</v>
      </c>
      <c r="F47" s="269" t="s">
        <v>100</v>
      </c>
      <c r="G47" s="337" t="s">
        <v>76</v>
      </c>
      <c r="H47" s="283">
        <v>1891.07</v>
      </c>
      <c r="I47" s="342">
        <v>1607.41</v>
      </c>
      <c r="J47" s="273">
        <v>170.19</v>
      </c>
      <c r="K47" s="272">
        <v>85.1</v>
      </c>
      <c r="L47" s="273">
        <v>28.37</v>
      </c>
      <c r="M47" s="242" t="s">
        <v>223</v>
      </c>
      <c r="N47" s="274">
        <v>0</v>
      </c>
    </row>
    <row r="48" spans="1:14" ht="45" x14ac:dyDescent="0.25">
      <c r="A48" s="275">
        <v>2</v>
      </c>
      <c r="B48" s="206" t="s">
        <v>154</v>
      </c>
      <c r="C48" s="86"/>
      <c r="D48" s="33" t="s">
        <v>17</v>
      </c>
      <c r="E48" s="34">
        <v>2</v>
      </c>
      <c r="F48" s="35" t="s">
        <v>100</v>
      </c>
      <c r="G48" s="65" t="s">
        <v>76</v>
      </c>
      <c r="H48" s="236">
        <v>0</v>
      </c>
      <c r="I48" s="343">
        <v>0</v>
      </c>
      <c r="J48" s="209">
        <v>0</v>
      </c>
      <c r="K48" s="208">
        <v>0</v>
      </c>
      <c r="L48" s="209">
        <v>0</v>
      </c>
      <c r="M48" s="240" t="s">
        <v>223</v>
      </c>
      <c r="N48" s="16">
        <v>0</v>
      </c>
    </row>
    <row r="49" spans="1:14" ht="30" x14ac:dyDescent="0.25">
      <c r="A49" s="275">
        <v>2</v>
      </c>
      <c r="B49" s="206" t="s">
        <v>103</v>
      </c>
      <c r="C49" s="86"/>
      <c r="D49" s="33" t="s">
        <v>17</v>
      </c>
      <c r="E49" s="34">
        <v>2</v>
      </c>
      <c r="F49" s="35" t="s">
        <v>100</v>
      </c>
      <c r="G49" s="65" t="s">
        <v>76</v>
      </c>
      <c r="H49" s="236">
        <v>567.32000000000005</v>
      </c>
      <c r="I49" s="343">
        <v>482.22</v>
      </c>
      <c r="J49" s="209">
        <v>0</v>
      </c>
      <c r="K49" s="208">
        <v>0</v>
      </c>
      <c r="L49" s="209">
        <v>85.1</v>
      </c>
      <c r="M49" s="240" t="s">
        <v>223</v>
      </c>
      <c r="N49" s="16">
        <v>0</v>
      </c>
    </row>
    <row r="50" spans="1:14" ht="60.75" thickBot="1" x14ac:dyDescent="0.3">
      <c r="A50" s="276">
        <v>5</v>
      </c>
      <c r="B50" s="45" t="s">
        <v>217</v>
      </c>
      <c r="C50" s="88"/>
      <c r="D50" s="47" t="s">
        <v>17</v>
      </c>
      <c r="E50" s="277">
        <v>2</v>
      </c>
      <c r="F50" s="278" t="s">
        <v>100</v>
      </c>
      <c r="G50" s="322" t="s">
        <v>76</v>
      </c>
      <c r="H50" s="295">
        <v>1420.26</v>
      </c>
      <c r="I50" s="323">
        <v>1207.22</v>
      </c>
      <c r="J50" s="219">
        <v>177.54</v>
      </c>
      <c r="K50" s="218">
        <v>24.85</v>
      </c>
      <c r="L50" s="219">
        <v>10.65</v>
      </c>
      <c r="M50" s="280" t="s">
        <v>223</v>
      </c>
      <c r="N50" s="281">
        <v>0</v>
      </c>
    </row>
    <row r="51" spans="1:14" ht="30" x14ac:dyDescent="0.25">
      <c r="A51" s="205" t="s">
        <v>184</v>
      </c>
      <c r="B51" s="101" t="s">
        <v>106</v>
      </c>
      <c r="C51" s="204"/>
      <c r="D51" s="255" t="s">
        <v>21</v>
      </c>
      <c r="E51" s="256">
        <v>6</v>
      </c>
      <c r="F51" s="257" t="s">
        <v>123</v>
      </c>
      <c r="G51" s="338" t="s">
        <v>22</v>
      </c>
      <c r="H51" s="348">
        <v>2314.6</v>
      </c>
      <c r="I51" s="344">
        <v>740.67200000000003</v>
      </c>
      <c r="J51" s="261">
        <v>416.62799999999999</v>
      </c>
      <c r="K51" s="262" t="s">
        <v>223</v>
      </c>
      <c r="L51" s="263" t="s">
        <v>223</v>
      </c>
      <c r="M51" s="264">
        <v>1157.3</v>
      </c>
      <c r="N51" s="321">
        <v>0</v>
      </c>
    </row>
    <row r="52" spans="1:14" ht="45" x14ac:dyDescent="0.25">
      <c r="A52" s="66" t="s">
        <v>185</v>
      </c>
      <c r="B52" s="31" t="s">
        <v>109</v>
      </c>
      <c r="C52" s="32"/>
      <c r="D52" s="33" t="s">
        <v>21</v>
      </c>
      <c r="E52" s="34">
        <v>6</v>
      </c>
      <c r="F52" s="35" t="s">
        <v>123</v>
      </c>
      <c r="G52" s="65" t="s">
        <v>22</v>
      </c>
      <c r="H52" s="288">
        <v>1735.94</v>
      </c>
      <c r="I52" s="339">
        <v>555.50080000000003</v>
      </c>
      <c r="J52" s="61">
        <v>312.4692</v>
      </c>
      <c r="K52" s="232" t="s">
        <v>223</v>
      </c>
      <c r="L52" s="229" t="s">
        <v>223</v>
      </c>
      <c r="M52" s="238">
        <v>867.97</v>
      </c>
      <c r="N52" s="17">
        <v>0</v>
      </c>
    </row>
    <row r="53" spans="1:14" ht="30" x14ac:dyDescent="0.25">
      <c r="A53" s="66" t="s">
        <v>184</v>
      </c>
      <c r="B53" s="31" t="s">
        <v>156</v>
      </c>
      <c r="C53" s="32"/>
      <c r="D53" s="33" t="s">
        <v>21</v>
      </c>
      <c r="E53" s="34">
        <v>6</v>
      </c>
      <c r="F53" s="35" t="s">
        <v>123</v>
      </c>
      <c r="G53" s="65" t="s">
        <v>22</v>
      </c>
      <c r="H53" s="288">
        <v>1543.06</v>
      </c>
      <c r="I53" s="339">
        <v>888.8</v>
      </c>
      <c r="J53" s="61">
        <v>499.95</v>
      </c>
      <c r="K53" s="232" t="s">
        <v>223</v>
      </c>
      <c r="L53" s="229" t="s">
        <v>223</v>
      </c>
      <c r="M53" s="238">
        <v>154.31</v>
      </c>
      <c r="N53" s="27">
        <v>0</v>
      </c>
    </row>
    <row r="54" spans="1:14" ht="30" x14ac:dyDescent="0.25">
      <c r="A54" s="66" t="s">
        <v>184</v>
      </c>
      <c r="B54" s="31" t="s">
        <v>107</v>
      </c>
      <c r="C54" s="32"/>
      <c r="D54" s="33" t="s">
        <v>21</v>
      </c>
      <c r="E54" s="34">
        <v>6</v>
      </c>
      <c r="F54" s="35" t="s">
        <v>123</v>
      </c>
      <c r="G54" s="65" t="s">
        <v>22</v>
      </c>
      <c r="H54" s="288">
        <v>1504.48</v>
      </c>
      <c r="I54" s="339">
        <v>481.43360000000001</v>
      </c>
      <c r="J54" s="61">
        <v>270.8064</v>
      </c>
      <c r="K54" s="232" t="s">
        <v>223</v>
      </c>
      <c r="L54" s="229" t="s">
        <v>223</v>
      </c>
      <c r="M54" s="238">
        <v>752.24</v>
      </c>
      <c r="N54" s="27">
        <v>0</v>
      </c>
    </row>
    <row r="55" spans="1:14" ht="30" x14ac:dyDescent="0.25">
      <c r="A55" s="66" t="s">
        <v>184</v>
      </c>
      <c r="B55" s="31" t="s">
        <v>108</v>
      </c>
      <c r="C55" s="32"/>
      <c r="D55" s="33" t="s">
        <v>21</v>
      </c>
      <c r="E55" s="34">
        <v>6</v>
      </c>
      <c r="F55" s="35" t="s">
        <v>123</v>
      </c>
      <c r="G55" s="65" t="s">
        <v>22</v>
      </c>
      <c r="H55" s="288">
        <v>1620.21</v>
      </c>
      <c r="I55" s="339">
        <v>1036.9344000000001</v>
      </c>
      <c r="J55" s="61">
        <v>583.27560000000005</v>
      </c>
      <c r="K55" s="232" t="s">
        <v>223</v>
      </c>
      <c r="L55" s="229" t="s">
        <v>223</v>
      </c>
      <c r="M55" s="238">
        <v>0</v>
      </c>
      <c r="N55" s="17">
        <v>0</v>
      </c>
    </row>
    <row r="56" spans="1:14" ht="30.75" thickBot="1" x14ac:dyDescent="0.3">
      <c r="A56" s="67" t="s">
        <v>186</v>
      </c>
      <c r="B56" s="45" t="s">
        <v>110</v>
      </c>
      <c r="C56" s="46"/>
      <c r="D56" s="47" t="s">
        <v>21</v>
      </c>
      <c r="E56" s="34">
        <v>6</v>
      </c>
      <c r="F56" s="35" t="s">
        <v>123</v>
      </c>
      <c r="G56" s="65" t="s">
        <v>23</v>
      </c>
      <c r="H56" s="349">
        <v>613.52</v>
      </c>
      <c r="I56" s="345">
        <v>353.3888</v>
      </c>
      <c r="J56" s="221">
        <v>198.78120000000001</v>
      </c>
      <c r="K56" s="233" t="s">
        <v>223</v>
      </c>
      <c r="L56" s="231" t="s">
        <v>223</v>
      </c>
      <c r="M56" s="239">
        <v>61.35</v>
      </c>
      <c r="N56" s="28">
        <v>0</v>
      </c>
    </row>
    <row r="57" spans="1:14" ht="15.75" thickBot="1" x14ac:dyDescent="0.3">
      <c r="A57" s="3" t="s">
        <v>79</v>
      </c>
    </row>
    <row r="58" spans="1:14" ht="32.25" customHeight="1" thickBot="1" x14ac:dyDescent="0.3">
      <c r="A58" s="455" t="s">
        <v>0</v>
      </c>
      <c r="B58" s="417" t="s">
        <v>1</v>
      </c>
      <c r="C58" s="420" t="s">
        <v>2</v>
      </c>
      <c r="D58" s="430" t="s">
        <v>6</v>
      </c>
      <c r="E58" s="431"/>
      <c r="F58" s="431"/>
      <c r="G58" s="432"/>
      <c r="H58" s="439" t="s">
        <v>13</v>
      </c>
      <c r="I58" s="440"/>
      <c r="J58" s="440"/>
      <c r="K58" s="440"/>
      <c r="L58" s="440"/>
      <c r="M58" s="441"/>
      <c r="N58" s="414" t="s">
        <v>14</v>
      </c>
    </row>
    <row r="59" spans="1:14" ht="32.25" customHeight="1" thickBot="1" x14ac:dyDescent="0.3">
      <c r="A59" s="456"/>
      <c r="B59" s="418"/>
      <c r="C59" s="421"/>
      <c r="D59" s="423" t="s">
        <v>3</v>
      </c>
      <c r="E59" s="425" t="s">
        <v>61</v>
      </c>
      <c r="F59" s="427" t="s">
        <v>4</v>
      </c>
      <c r="G59" s="429" t="s">
        <v>5</v>
      </c>
      <c r="H59" s="433" t="s">
        <v>225</v>
      </c>
      <c r="I59" s="444" t="s">
        <v>11</v>
      </c>
      <c r="J59" s="445"/>
      <c r="K59" s="446" t="s">
        <v>12</v>
      </c>
      <c r="L59" s="447"/>
      <c r="M59" s="442" t="s">
        <v>224</v>
      </c>
      <c r="N59" s="415"/>
    </row>
    <row r="60" spans="1:14" ht="74.25" customHeight="1" thickBot="1" x14ac:dyDescent="0.3">
      <c r="A60" s="424"/>
      <c r="B60" s="419"/>
      <c r="C60" s="422"/>
      <c r="D60" s="424"/>
      <c r="E60" s="426"/>
      <c r="F60" s="428"/>
      <c r="G60" s="422"/>
      <c r="H60" s="434"/>
      <c r="I60" s="12" t="s">
        <v>8</v>
      </c>
      <c r="J60" s="13" t="s">
        <v>9</v>
      </c>
      <c r="K60" s="24" t="s">
        <v>10</v>
      </c>
      <c r="L60" s="225" t="s">
        <v>163</v>
      </c>
      <c r="M60" s="443"/>
      <c r="N60" s="457"/>
    </row>
    <row r="61" spans="1:14" ht="30" x14ac:dyDescent="0.25">
      <c r="A61" s="8" t="s">
        <v>188</v>
      </c>
      <c r="B61" s="31" t="s">
        <v>104</v>
      </c>
      <c r="C61" s="32"/>
      <c r="D61" s="33" t="s">
        <v>15</v>
      </c>
      <c r="E61" s="34">
        <v>4</v>
      </c>
      <c r="F61" s="35" t="s">
        <v>38</v>
      </c>
      <c r="G61" s="39" t="s">
        <v>101</v>
      </c>
      <c r="H61" s="64">
        <v>0</v>
      </c>
      <c r="I61" s="60">
        <v>0</v>
      </c>
      <c r="J61" s="61">
        <v>0</v>
      </c>
      <c r="K61" s="60">
        <v>0</v>
      </c>
      <c r="L61" s="61">
        <v>0</v>
      </c>
      <c r="M61" s="242" t="s">
        <v>223</v>
      </c>
      <c r="N61" s="14">
        <v>0</v>
      </c>
    </row>
    <row r="62" spans="1:14" ht="45" x14ac:dyDescent="0.25">
      <c r="A62" s="8" t="s">
        <v>187</v>
      </c>
      <c r="B62" s="31" t="s">
        <v>102</v>
      </c>
      <c r="C62" s="32"/>
      <c r="D62" s="33" t="s">
        <v>15</v>
      </c>
      <c r="E62" s="34">
        <v>4</v>
      </c>
      <c r="F62" s="35" t="s">
        <v>38</v>
      </c>
      <c r="G62" s="39" t="s">
        <v>101</v>
      </c>
      <c r="H62" s="64">
        <v>6649.0959999999995</v>
      </c>
      <c r="I62" s="60">
        <v>6316.6412</v>
      </c>
      <c r="J62" s="61">
        <v>0</v>
      </c>
      <c r="K62" s="60">
        <v>332.45479999999998</v>
      </c>
      <c r="L62" s="61"/>
      <c r="M62" s="240" t="s">
        <v>223</v>
      </c>
      <c r="N62" s="14">
        <v>0</v>
      </c>
    </row>
    <row r="63" spans="1:14" ht="30" x14ac:dyDescent="0.25">
      <c r="A63" s="8" t="s">
        <v>189</v>
      </c>
      <c r="B63" s="31" t="s">
        <v>103</v>
      </c>
      <c r="C63" s="32"/>
      <c r="D63" s="33" t="s">
        <v>15</v>
      </c>
      <c r="E63" s="34">
        <v>4</v>
      </c>
      <c r="F63" s="35" t="s">
        <v>38</v>
      </c>
      <c r="G63" s="39" t="s">
        <v>101</v>
      </c>
      <c r="H63" s="222">
        <v>930.85</v>
      </c>
      <c r="I63" s="62">
        <v>884.3075</v>
      </c>
      <c r="J63" s="63">
        <v>0</v>
      </c>
      <c r="K63" s="62"/>
      <c r="L63" s="63">
        <v>46.542499999999997</v>
      </c>
      <c r="M63" s="241" t="s">
        <v>223</v>
      </c>
      <c r="N63" s="15">
        <v>0</v>
      </c>
    </row>
    <row r="64" spans="1:14" ht="45.75" thickBot="1" x14ac:dyDescent="0.3">
      <c r="A64" s="243" t="s">
        <v>190</v>
      </c>
      <c r="B64" s="244" t="s">
        <v>105</v>
      </c>
      <c r="C64" s="245"/>
      <c r="D64" s="246" t="s">
        <v>15</v>
      </c>
      <c r="E64" s="247">
        <v>4</v>
      </c>
      <c r="F64" s="248" t="s">
        <v>38</v>
      </c>
      <c r="G64" s="249" t="s">
        <v>101</v>
      </c>
      <c r="H64" s="250">
        <v>4976.9576399999996</v>
      </c>
      <c r="I64" s="251">
        <v>4728.1097600000003</v>
      </c>
      <c r="J64" s="252">
        <v>0</v>
      </c>
      <c r="K64" s="251">
        <v>248.84788</v>
      </c>
      <c r="L64" s="252"/>
      <c r="M64" s="253" t="s">
        <v>223</v>
      </c>
      <c r="N64" s="254">
        <v>0</v>
      </c>
    </row>
    <row r="65" spans="1:15" ht="30" x14ac:dyDescent="0.25">
      <c r="A65" s="266">
        <v>2</v>
      </c>
      <c r="B65" s="105" t="s">
        <v>111</v>
      </c>
      <c r="C65" s="110"/>
      <c r="D65" s="267" t="s">
        <v>17</v>
      </c>
      <c r="E65" s="268">
        <v>2</v>
      </c>
      <c r="F65" s="269" t="s">
        <v>100</v>
      </c>
      <c r="G65" s="270" t="s">
        <v>76</v>
      </c>
      <c r="H65" s="271">
        <v>1891.06</v>
      </c>
      <c r="I65" s="272">
        <v>1607.4</v>
      </c>
      <c r="J65" s="273">
        <v>170.19</v>
      </c>
      <c r="K65" s="272">
        <v>85.1</v>
      </c>
      <c r="L65" s="273">
        <v>28.37</v>
      </c>
      <c r="M65" s="242" t="s">
        <v>223</v>
      </c>
      <c r="N65" s="274">
        <v>0</v>
      </c>
    </row>
    <row r="66" spans="1:15" ht="45" x14ac:dyDescent="0.25">
      <c r="A66" s="275">
        <v>2</v>
      </c>
      <c r="B66" s="206" t="s">
        <v>154</v>
      </c>
      <c r="C66" s="86"/>
      <c r="D66" s="33" t="s">
        <v>17</v>
      </c>
      <c r="E66" s="34">
        <v>2</v>
      </c>
      <c r="F66" s="35" t="s">
        <v>100</v>
      </c>
      <c r="G66" s="44" t="s">
        <v>76</v>
      </c>
      <c r="H66" s="207">
        <v>2000</v>
      </c>
      <c r="I66" s="208">
        <v>1700</v>
      </c>
      <c r="J66" s="209">
        <v>270</v>
      </c>
      <c r="K66" s="208">
        <v>30</v>
      </c>
      <c r="L66" s="209">
        <v>0</v>
      </c>
      <c r="M66" s="240" t="s">
        <v>223</v>
      </c>
      <c r="N66" s="16">
        <v>0</v>
      </c>
    </row>
    <row r="67" spans="1:15" ht="30" x14ac:dyDescent="0.25">
      <c r="A67" s="275">
        <v>2</v>
      </c>
      <c r="B67" s="206" t="s">
        <v>103</v>
      </c>
      <c r="C67" s="86"/>
      <c r="D67" s="33" t="s">
        <v>17</v>
      </c>
      <c r="E67" s="34">
        <v>2</v>
      </c>
      <c r="F67" s="35" t="s">
        <v>100</v>
      </c>
      <c r="G67" s="44" t="s">
        <v>76</v>
      </c>
      <c r="H67" s="207">
        <v>567.32000000000005</v>
      </c>
      <c r="I67" s="208">
        <v>482.22</v>
      </c>
      <c r="J67" s="209">
        <v>0</v>
      </c>
      <c r="K67" s="208">
        <v>0</v>
      </c>
      <c r="L67" s="209">
        <v>85.1</v>
      </c>
      <c r="M67" s="240" t="s">
        <v>223</v>
      </c>
      <c r="N67" s="16">
        <v>0</v>
      </c>
    </row>
    <row r="68" spans="1:15" ht="60.75" thickBot="1" x14ac:dyDescent="0.3">
      <c r="A68" s="276">
        <v>5</v>
      </c>
      <c r="B68" s="45" t="s">
        <v>217</v>
      </c>
      <c r="C68" s="88"/>
      <c r="D68" s="47" t="s">
        <v>17</v>
      </c>
      <c r="E68" s="277">
        <v>2</v>
      </c>
      <c r="F68" s="278" t="s">
        <v>100</v>
      </c>
      <c r="G68" s="279" t="s">
        <v>76</v>
      </c>
      <c r="H68" s="217">
        <v>1000</v>
      </c>
      <c r="I68" s="218">
        <v>850</v>
      </c>
      <c r="J68" s="219">
        <v>125</v>
      </c>
      <c r="K68" s="218">
        <v>17.5</v>
      </c>
      <c r="L68" s="219">
        <v>7.5</v>
      </c>
      <c r="M68" s="280" t="s">
        <v>223</v>
      </c>
      <c r="N68" s="281">
        <v>0</v>
      </c>
    </row>
    <row r="69" spans="1:15" ht="30" x14ac:dyDescent="0.25">
      <c r="A69" s="205" t="s">
        <v>184</v>
      </c>
      <c r="B69" s="101" t="s">
        <v>106</v>
      </c>
      <c r="C69" s="204"/>
      <c r="D69" s="255" t="s">
        <v>21</v>
      </c>
      <c r="E69" s="256">
        <v>6</v>
      </c>
      <c r="F69" s="257" t="s">
        <v>123</v>
      </c>
      <c r="G69" s="258" t="s">
        <v>22</v>
      </c>
      <c r="H69" s="259">
        <v>1157.3</v>
      </c>
      <c r="I69" s="260">
        <v>370.33600000000001</v>
      </c>
      <c r="J69" s="261">
        <v>208.31399999999999</v>
      </c>
      <c r="K69" s="262" t="s">
        <v>223</v>
      </c>
      <c r="L69" s="263" t="s">
        <v>223</v>
      </c>
      <c r="M69" s="264">
        <v>578.65</v>
      </c>
      <c r="N69" s="265">
        <v>0</v>
      </c>
    </row>
    <row r="70" spans="1:15" ht="45" x14ac:dyDescent="0.25">
      <c r="A70" s="66" t="s">
        <v>185</v>
      </c>
      <c r="B70" s="31" t="s">
        <v>109</v>
      </c>
      <c r="C70" s="32"/>
      <c r="D70" s="33" t="s">
        <v>21</v>
      </c>
      <c r="E70" s="34">
        <v>6</v>
      </c>
      <c r="F70" s="35" t="s">
        <v>123</v>
      </c>
      <c r="G70" s="44" t="s">
        <v>22</v>
      </c>
      <c r="H70" s="207">
        <v>867.96</v>
      </c>
      <c r="I70" s="62">
        <v>277.74720000000002</v>
      </c>
      <c r="J70" s="61">
        <v>156.2328</v>
      </c>
      <c r="K70" s="232" t="s">
        <v>223</v>
      </c>
      <c r="L70" s="229" t="s">
        <v>223</v>
      </c>
      <c r="M70" s="238">
        <v>433.98</v>
      </c>
      <c r="N70" s="17">
        <v>0</v>
      </c>
    </row>
    <row r="71" spans="1:15" ht="30" x14ac:dyDescent="0.25">
      <c r="A71" s="66" t="s">
        <v>184</v>
      </c>
      <c r="B71" s="31" t="s">
        <v>156</v>
      </c>
      <c r="C71" s="32"/>
      <c r="D71" s="33" t="s">
        <v>21</v>
      </c>
      <c r="E71" s="34">
        <v>6</v>
      </c>
      <c r="F71" s="35" t="s">
        <v>123</v>
      </c>
      <c r="G71" s="44" t="s">
        <v>22</v>
      </c>
      <c r="H71" s="207">
        <v>771.53</v>
      </c>
      <c r="I71" s="60">
        <v>444.40320000000003</v>
      </c>
      <c r="J71" s="61">
        <v>249.9768</v>
      </c>
      <c r="K71" s="232" t="s">
        <v>223</v>
      </c>
      <c r="L71" s="229" t="s">
        <v>223</v>
      </c>
      <c r="M71" s="238">
        <v>77.153000000000006</v>
      </c>
      <c r="N71" s="17">
        <v>0</v>
      </c>
    </row>
    <row r="72" spans="1:15" ht="30" x14ac:dyDescent="0.25">
      <c r="A72" s="66" t="s">
        <v>184</v>
      </c>
      <c r="B72" s="31" t="s">
        <v>107</v>
      </c>
      <c r="C72" s="32"/>
      <c r="D72" s="33" t="s">
        <v>21</v>
      </c>
      <c r="E72" s="34">
        <v>6</v>
      </c>
      <c r="F72" s="35" t="s">
        <v>123</v>
      </c>
      <c r="G72" s="44" t="s">
        <v>22</v>
      </c>
      <c r="H72" s="207">
        <v>752.24</v>
      </c>
      <c r="I72" s="60">
        <v>240.71680000000001</v>
      </c>
      <c r="J72" s="61">
        <v>135.4032</v>
      </c>
      <c r="K72" s="232" t="s">
        <v>223</v>
      </c>
      <c r="L72" s="229" t="s">
        <v>223</v>
      </c>
      <c r="M72" s="238">
        <v>376.12</v>
      </c>
      <c r="N72" s="17">
        <v>0</v>
      </c>
    </row>
    <row r="73" spans="1:15" ht="30" x14ac:dyDescent="0.25">
      <c r="A73" s="66" t="s">
        <v>184</v>
      </c>
      <c r="B73" s="31" t="s">
        <v>108</v>
      </c>
      <c r="C73" s="32"/>
      <c r="D73" s="33" t="s">
        <v>21</v>
      </c>
      <c r="E73" s="34">
        <v>6</v>
      </c>
      <c r="F73" s="35" t="s">
        <v>123</v>
      </c>
      <c r="G73" s="44" t="s">
        <v>22</v>
      </c>
      <c r="H73" s="207">
        <v>810.1</v>
      </c>
      <c r="I73" s="60">
        <v>518.46400000000006</v>
      </c>
      <c r="J73" s="61">
        <v>291.63600000000002</v>
      </c>
      <c r="K73" s="232" t="s">
        <v>223</v>
      </c>
      <c r="L73" s="229" t="s">
        <v>223</v>
      </c>
      <c r="M73" s="238">
        <v>0</v>
      </c>
      <c r="N73" s="17">
        <v>0</v>
      </c>
    </row>
    <row r="74" spans="1:15" ht="30.75" thickBot="1" x14ac:dyDescent="0.3">
      <c r="A74" s="67" t="s">
        <v>186</v>
      </c>
      <c r="B74" s="45" t="s">
        <v>110</v>
      </c>
      <c r="C74" s="46"/>
      <c r="D74" s="47" t="s">
        <v>21</v>
      </c>
      <c r="E74" s="34">
        <v>6</v>
      </c>
      <c r="F74" s="35" t="s">
        <v>123</v>
      </c>
      <c r="G74" s="44" t="s">
        <v>23</v>
      </c>
      <c r="H74" s="217">
        <v>613.52</v>
      </c>
      <c r="I74" s="220">
        <v>353.3888</v>
      </c>
      <c r="J74" s="221">
        <v>198.78120000000001</v>
      </c>
      <c r="K74" s="233" t="s">
        <v>223</v>
      </c>
      <c r="L74" s="231" t="s">
        <v>223</v>
      </c>
      <c r="M74" s="239">
        <v>61.35</v>
      </c>
      <c r="N74" s="18">
        <v>0</v>
      </c>
      <c r="O74" s="29"/>
    </row>
    <row r="75" spans="1:15" ht="15.75" thickBot="1" x14ac:dyDescent="0.3">
      <c r="A75" s="3" t="s">
        <v>80</v>
      </c>
    </row>
    <row r="76" spans="1:15" ht="15.75" customHeight="1" thickBot="1" x14ac:dyDescent="0.3">
      <c r="A76" s="455" t="s">
        <v>0</v>
      </c>
      <c r="B76" s="417" t="s">
        <v>1</v>
      </c>
      <c r="C76" s="420" t="s">
        <v>2</v>
      </c>
      <c r="D76" s="463" t="s">
        <v>6</v>
      </c>
      <c r="E76" s="431"/>
      <c r="F76" s="431"/>
      <c r="G76" s="432"/>
      <c r="H76" s="439" t="s">
        <v>13</v>
      </c>
      <c r="I76" s="440"/>
      <c r="J76" s="440"/>
      <c r="K76" s="440"/>
      <c r="L76" s="440"/>
      <c r="M76" s="441"/>
      <c r="N76" s="414" t="s">
        <v>14</v>
      </c>
    </row>
    <row r="77" spans="1:15" ht="29.25" customHeight="1" thickBot="1" x14ac:dyDescent="0.3">
      <c r="A77" s="456"/>
      <c r="B77" s="418"/>
      <c r="C77" s="421"/>
      <c r="D77" s="455" t="s">
        <v>3</v>
      </c>
      <c r="E77" s="425" t="s">
        <v>61</v>
      </c>
      <c r="F77" s="458" t="s">
        <v>4</v>
      </c>
      <c r="G77" s="420" t="s">
        <v>5</v>
      </c>
      <c r="H77" s="433" t="s">
        <v>7</v>
      </c>
      <c r="I77" s="444" t="s">
        <v>11</v>
      </c>
      <c r="J77" s="445"/>
      <c r="K77" s="446" t="s">
        <v>12</v>
      </c>
      <c r="L77" s="447"/>
      <c r="M77" s="442" t="s">
        <v>224</v>
      </c>
      <c r="N77" s="415"/>
    </row>
    <row r="78" spans="1:15" ht="60.75" thickBot="1" x14ac:dyDescent="0.3">
      <c r="A78" s="424"/>
      <c r="B78" s="419"/>
      <c r="C78" s="422"/>
      <c r="D78" s="424"/>
      <c r="E78" s="426"/>
      <c r="F78" s="428"/>
      <c r="G78" s="422"/>
      <c r="H78" s="434"/>
      <c r="I78" s="12" t="s">
        <v>8</v>
      </c>
      <c r="J78" s="13" t="s">
        <v>9</v>
      </c>
      <c r="K78" s="12" t="s">
        <v>10</v>
      </c>
      <c r="L78" s="225" t="s">
        <v>163</v>
      </c>
      <c r="M78" s="443"/>
      <c r="N78" s="416"/>
    </row>
    <row r="79" spans="1:15" ht="30" x14ac:dyDescent="0.25">
      <c r="A79" s="308" t="s">
        <v>188</v>
      </c>
      <c r="B79" s="101" t="s">
        <v>104</v>
      </c>
      <c r="C79" s="204"/>
      <c r="D79" s="255" t="s">
        <v>15</v>
      </c>
      <c r="E79" s="256">
        <v>4</v>
      </c>
      <c r="F79" s="257" t="s">
        <v>38</v>
      </c>
      <c r="G79" s="309" t="s">
        <v>101</v>
      </c>
      <c r="H79" s="310">
        <v>721.33779000000004</v>
      </c>
      <c r="I79" s="260">
        <v>685.27089999999998</v>
      </c>
      <c r="J79" s="261">
        <v>0</v>
      </c>
      <c r="K79" s="260">
        <v>36.066890000000001</v>
      </c>
      <c r="L79" s="315">
        <v>0</v>
      </c>
      <c r="M79" s="311" t="s">
        <v>223</v>
      </c>
      <c r="N79" s="312">
        <v>0</v>
      </c>
    </row>
    <row r="80" spans="1:15" ht="45" x14ac:dyDescent="0.25">
      <c r="A80" s="8" t="s">
        <v>187</v>
      </c>
      <c r="B80" s="31" t="s">
        <v>102</v>
      </c>
      <c r="C80" s="32"/>
      <c r="D80" s="33" t="s">
        <v>15</v>
      </c>
      <c r="E80" s="34">
        <v>4</v>
      </c>
      <c r="F80" s="35" t="s">
        <v>38</v>
      </c>
      <c r="G80" s="39" t="s">
        <v>101</v>
      </c>
      <c r="H80" s="207">
        <v>0</v>
      </c>
      <c r="I80" s="208">
        <v>0</v>
      </c>
      <c r="J80" s="209">
        <v>0</v>
      </c>
      <c r="K80" s="208">
        <v>0</v>
      </c>
      <c r="L80" s="282">
        <v>0</v>
      </c>
      <c r="M80" s="240" t="s">
        <v>223</v>
      </c>
      <c r="N80" s="14">
        <v>0</v>
      </c>
    </row>
    <row r="81" spans="1:15" ht="30" x14ac:dyDescent="0.25">
      <c r="A81" s="8" t="s">
        <v>189</v>
      </c>
      <c r="B81" s="31" t="s">
        <v>103</v>
      </c>
      <c r="C81" s="32"/>
      <c r="D81" s="33" t="s">
        <v>15</v>
      </c>
      <c r="E81" s="34">
        <v>4</v>
      </c>
      <c r="F81" s="35" t="s">
        <v>38</v>
      </c>
      <c r="G81" s="39" t="s">
        <v>101</v>
      </c>
      <c r="H81" s="210">
        <v>0</v>
      </c>
      <c r="I81" s="211">
        <v>0</v>
      </c>
      <c r="J81" s="212">
        <v>0</v>
      </c>
      <c r="K81" s="211">
        <v>0</v>
      </c>
      <c r="L81" s="286">
        <v>0</v>
      </c>
      <c r="M81" s="241" t="s">
        <v>223</v>
      </c>
      <c r="N81" s="15">
        <v>0</v>
      </c>
    </row>
    <row r="82" spans="1:15" ht="45.75" thickBot="1" x14ac:dyDescent="0.3">
      <c r="A82" s="243" t="s">
        <v>190</v>
      </c>
      <c r="B82" s="244" t="s">
        <v>105</v>
      </c>
      <c r="C82" s="245"/>
      <c r="D82" s="246" t="s">
        <v>15</v>
      </c>
      <c r="E82" s="247">
        <v>4</v>
      </c>
      <c r="F82" s="248" t="s">
        <v>38</v>
      </c>
      <c r="G82" s="249" t="s">
        <v>101</v>
      </c>
      <c r="H82" s="250">
        <v>4331.5723600000001</v>
      </c>
      <c r="I82" s="251">
        <v>4114.9937399999999</v>
      </c>
      <c r="J82" s="252">
        <v>0</v>
      </c>
      <c r="K82" s="251">
        <v>216.57862</v>
      </c>
      <c r="L82" s="316">
        <v>0</v>
      </c>
      <c r="M82" s="253" t="s">
        <v>223</v>
      </c>
      <c r="N82" s="254">
        <v>0</v>
      </c>
      <c r="O82" s="30"/>
    </row>
    <row r="83" spans="1:15" ht="30" x14ac:dyDescent="0.25">
      <c r="A83" s="266">
        <v>2</v>
      </c>
      <c r="B83" s="105" t="s">
        <v>111</v>
      </c>
      <c r="C83" s="110"/>
      <c r="D83" s="267" t="s">
        <v>17</v>
      </c>
      <c r="E83" s="268">
        <v>2</v>
      </c>
      <c r="F83" s="269" t="s">
        <v>100</v>
      </c>
      <c r="G83" s="270" t="s">
        <v>76</v>
      </c>
      <c r="H83" s="271">
        <v>1891.07</v>
      </c>
      <c r="I83" s="272">
        <v>1607.41</v>
      </c>
      <c r="J83" s="273">
        <v>170.19</v>
      </c>
      <c r="K83" s="272">
        <v>85.1</v>
      </c>
      <c r="L83" s="318">
        <v>28.37</v>
      </c>
      <c r="M83" s="242" t="s">
        <v>223</v>
      </c>
      <c r="N83" s="274">
        <v>0</v>
      </c>
    </row>
    <row r="84" spans="1:15" ht="45" x14ac:dyDescent="0.25">
      <c r="A84" s="275">
        <v>2</v>
      </c>
      <c r="B84" s="206" t="s">
        <v>154</v>
      </c>
      <c r="C84" s="86"/>
      <c r="D84" s="33" t="s">
        <v>17</v>
      </c>
      <c r="E84" s="34">
        <v>2</v>
      </c>
      <c r="F84" s="35" t="s">
        <v>100</v>
      </c>
      <c r="G84" s="65" t="s">
        <v>76</v>
      </c>
      <c r="H84" s="216">
        <v>1254.9000000000001</v>
      </c>
      <c r="I84" s="216">
        <v>1066.67</v>
      </c>
      <c r="J84" s="216">
        <v>169.41</v>
      </c>
      <c r="K84" s="216">
        <v>18.82</v>
      </c>
      <c r="L84" s="282">
        <v>0</v>
      </c>
      <c r="M84" s="240" t="s">
        <v>223</v>
      </c>
      <c r="N84" s="16">
        <v>0</v>
      </c>
    </row>
    <row r="85" spans="1:15" ht="30" x14ac:dyDescent="0.25">
      <c r="A85" s="275">
        <v>2</v>
      </c>
      <c r="B85" s="206" t="s">
        <v>103</v>
      </c>
      <c r="C85" s="86"/>
      <c r="D85" s="33" t="s">
        <v>17</v>
      </c>
      <c r="E85" s="34">
        <v>2</v>
      </c>
      <c r="F85" s="35" t="s">
        <v>100</v>
      </c>
      <c r="G85" s="44" t="s">
        <v>76</v>
      </c>
      <c r="H85" s="207">
        <v>0</v>
      </c>
      <c r="I85" s="208">
        <v>0</v>
      </c>
      <c r="J85" s="209">
        <v>0</v>
      </c>
      <c r="K85" s="208">
        <v>0</v>
      </c>
      <c r="L85" s="282">
        <v>0</v>
      </c>
      <c r="M85" s="240" t="s">
        <v>223</v>
      </c>
      <c r="N85" s="16">
        <v>0</v>
      </c>
    </row>
    <row r="86" spans="1:15" ht="60.75" thickBot="1" x14ac:dyDescent="0.3">
      <c r="A86" s="276">
        <v>5</v>
      </c>
      <c r="B86" s="45" t="s">
        <v>217</v>
      </c>
      <c r="C86" s="88"/>
      <c r="D86" s="47" t="s">
        <v>17</v>
      </c>
      <c r="E86" s="277">
        <v>2</v>
      </c>
      <c r="F86" s="278" t="s">
        <v>100</v>
      </c>
      <c r="G86" s="279" t="s">
        <v>76</v>
      </c>
      <c r="H86" s="217">
        <v>700</v>
      </c>
      <c r="I86" s="218">
        <v>595</v>
      </c>
      <c r="J86" s="219">
        <v>87.5</v>
      </c>
      <c r="K86" s="218">
        <v>12.25</v>
      </c>
      <c r="L86" s="319">
        <v>5.25</v>
      </c>
      <c r="M86" s="280" t="s">
        <v>223</v>
      </c>
      <c r="N86" s="281">
        <v>0</v>
      </c>
    </row>
    <row r="87" spans="1:15" ht="30" x14ac:dyDescent="0.25">
      <c r="A87" s="205" t="s">
        <v>184</v>
      </c>
      <c r="B87" s="101" t="s">
        <v>106</v>
      </c>
      <c r="C87" s="204"/>
      <c r="D87" s="255" t="s">
        <v>21</v>
      </c>
      <c r="E87" s="256">
        <v>6</v>
      </c>
      <c r="F87" s="257" t="s">
        <v>123</v>
      </c>
      <c r="G87" s="258" t="s">
        <v>22</v>
      </c>
      <c r="H87" s="259">
        <v>1157.28</v>
      </c>
      <c r="I87" s="260">
        <v>370.32960000000003</v>
      </c>
      <c r="J87" s="261">
        <v>208.31039999999999</v>
      </c>
      <c r="K87" s="262" t="s">
        <v>223</v>
      </c>
      <c r="L87" s="317" t="s">
        <v>223</v>
      </c>
      <c r="M87" s="264">
        <v>578.64</v>
      </c>
      <c r="N87" s="265">
        <v>0</v>
      </c>
    </row>
    <row r="88" spans="1:15" ht="45" x14ac:dyDescent="0.25">
      <c r="A88" s="66" t="s">
        <v>185</v>
      </c>
      <c r="B88" s="31" t="s">
        <v>109</v>
      </c>
      <c r="C88" s="32"/>
      <c r="D88" s="33" t="s">
        <v>21</v>
      </c>
      <c r="E88" s="34">
        <v>6</v>
      </c>
      <c r="F88" s="35" t="s">
        <v>123</v>
      </c>
      <c r="G88" s="44" t="s">
        <v>22</v>
      </c>
      <c r="H88" s="36">
        <v>867.98</v>
      </c>
      <c r="I88" s="60">
        <v>277.75360000000001</v>
      </c>
      <c r="J88" s="61">
        <v>156.2364</v>
      </c>
      <c r="K88" s="232" t="s">
        <v>223</v>
      </c>
      <c r="L88" s="284" t="s">
        <v>223</v>
      </c>
      <c r="M88" s="238">
        <v>433.99</v>
      </c>
      <c r="N88" s="17">
        <v>0</v>
      </c>
    </row>
    <row r="89" spans="1:15" ht="30" x14ac:dyDescent="0.25">
      <c r="A89" s="66" t="s">
        <v>184</v>
      </c>
      <c r="B89" s="31" t="s">
        <v>156</v>
      </c>
      <c r="C89" s="32"/>
      <c r="D89" s="33" t="s">
        <v>21</v>
      </c>
      <c r="E89" s="34">
        <v>6</v>
      </c>
      <c r="F89" s="35" t="s">
        <v>123</v>
      </c>
      <c r="G89" s="44" t="s">
        <v>22</v>
      </c>
      <c r="H89" s="36">
        <v>771.53</v>
      </c>
      <c r="I89" s="60">
        <v>444.40320000000003</v>
      </c>
      <c r="J89" s="61">
        <v>249.9768</v>
      </c>
      <c r="K89" s="232" t="s">
        <v>223</v>
      </c>
      <c r="L89" s="284" t="s">
        <v>223</v>
      </c>
      <c r="M89" s="238">
        <v>77.150000000000006</v>
      </c>
      <c r="N89" s="17">
        <v>0</v>
      </c>
    </row>
    <row r="90" spans="1:15" ht="30" x14ac:dyDescent="0.25">
      <c r="A90" s="66" t="s">
        <v>184</v>
      </c>
      <c r="B90" s="31" t="s">
        <v>107</v>
      </c>
      <c r="C90" s="32"/>
      <c r="D90" s="33" t="s">
        <v>21</v>
      </c>
      <c r="E90" s="34">
        <v>6</v>
      </c>
      <c r="F90" s="35" t="s">
        <v>123</v>
      </c>
      <c r="G90" s="44" t="s">
        <v>22</v>
      </c>
      <c r="H90" s="36">
        <v>752.24</v>
      </c>
      <c r="I90" s="60">
        <v>240.71680000000001</v>
      </c>
      <c r="J90" s="61">
        <v>135.4032</v>
      </c>
      <c r="K90" s="232" t="s">
        <v>223</v>
      </c>
      <c r="L90" s="284" t="s">
        <v>223</v>
      </c>
      <c r="M90" s="238">
        <v>376.12</v>
      </c>
      <c r="N90" s="17">
        <v>0</v>
      </c>
    </row>
    <row r="91" spans="1:15" ht="30" x14ac:dyDescent="0.25">
      <c r="A91" s="66" t="s">
        <v>184</v>
      </c>
      <c r="B91" s="31" t="s">
        <v>108</v>
      </c>
      <c r="C91" s="32"/>
      <c r="D91" s="33" t="s">
        <v>21</v>
      </c>
      <c r="E91" s="34">
        <v>6</v>
      </c>
      <c r="F91" s="35" t="s">
        <v>123</v>
      </c>
      <c r="G91" s="44" t="s">
        <v>22</v>
      </c>
      <c r="H91" s="36">
        <v>810.1</v>
      </c>
      <c r="I91" s="60">
        <v>518.46400000000006</v>
      </c>
      <c r="J91" s="61">
        <v>291.63600000000002</v>
      </c>
      <c r="K91" s="232" t="s">
        <v>223</v>
      </c>
      <c r="L91" s="284" t="s">
        <v>223</v>
      </c>
      <c r="M91" s="238">
        <v>0</v>
      </c>
      <c r="N91" s="17">
        <v>0</v>
      </c>
    </row>
    <row r="92" spans="1:15" ht="30.75" thickBot="1" x14ac:dyDescent="0.3">
      <c r="A92" s="67" t="s">
        <v>186</v>
      </c>
      <c r="B92" s="45" t="s">
        <v>110</v>
      </c>
      <c r="C92" s="46"/>
      <c r="D92" s="47" t="s">
        <v>21</v>
      </c>
      <c r="E92" s="34">
        <v>6</v>
      </c>
      <c r="F92" s="35" t="s">
        <v>123</v>
      </c>
      <c r="G92" s="44" t="s">
        <v>23</v>
      </c>
      <c r="H92" s="48">
        <v>0</v>
      </c>
      <c r="I92" s="220">
        <v>0</v>
      </c>
      <c r="J92" s="221">
        <v>0</v>
      </c>
      <c r="K92" s="233" t="s">
        <v>223</v>
      </c>
      <c r="L92" s="285" t="s">
        <v>223</v>
      </c>
      <c r="M92" s="239">
        <v>0</v>
      </c>
      <c r="N92" s="18">
        <v>0</v>
      </c>
    </row>
    <row r="93" spans="1:15" ht="15.75" thickBot="1" x14ac:dyDescent="0.3">
      <c r="A93" s="3" t="s">
        <v>81</v>
      </c>
    </row>
    <row r="94" spans="1:15" ht="15.75" customHeight="1" thickBot="1" x14ac:dyDescent="0.3">
      <c r="A94" s="455" t="s">
        <v>0</v>
      </c>
      <c r="B94" s="417" t="s">
        <v>1</v>
      </c>
      <c r="C94" s="420" t="s">
        <v>2</v>
      </c>
      <c r="D94" s="463" t="s">
        <v>6</v>
      </c>
      <c r="E94" s="431"/>
      <c r="F94" s="431"/>
      <c r="G94" s="432"/>
      <c r="H94" s="439" t="s">
        <v>13</v>
      </c>
      <c r="I94" s="440"/>
      <c r="J94" s="440"/>
      <c r="K94" s="440"/>
      <c r="L94" s="440"/>
      <c r="M94" s="441"/>
      <c r="N94" s="414" t="s">
        <v>14</v>
      </c>
    </row>
    <row r="95" spans="1:15" ht="38.25" customHeight="1" thickBot="1" x14ac:dyDescent="0.3">
      <c r="A95" s="456"/>
      <c r="B95" s="418"/>
      <c r="C95" s="421"/>
      <c r="D95" s="455" t="s">
        <v>3</v>
      </c>
      <c r="E95" s="425" t="s">
        <v>61</v>
      </c>
      <c r="F95" s="458" t="s">
        <v>4</v>
      </c>
      <c r="G95" s="420" t="s">
        <v>5</v>
      </c>
      <c r="H95" s="433" t="s">
        <v>7</v>
      </c>
      <c r="I95" s="444" t="s">
        <v>11</v>
      </c>
      <c r="J95" s="445"/>
      <c r="K95" s="446" t="s">
        <v>12</v>
      </c>
      <c r="L95" s="447"/>
      <c r="M95" s="442" t="s">
        <v>224</v>
      </c>
      <c r="N95" s="415"/>
    </row>
    <row r="96" spans="1:15" ht="73.5" customHeight="1" thickBot="1" x14ac:dyDescent="0.3">
      <c r="A96" s="424"/>
      <c r="B96" s="419"/>
      <c r="C96" s="422"/>
      <c r="D96" s="424"/>
      <c r="E96" s="426"/>
      <c r="F96" s="428"/>
      <c r="G96" s="422"/>
      <c r="H96" s="434"/>
      <c r="I96" s="12" t="s">
        <v>8</v>
      </c>
      <c r="J96" s="13" t="s">
        <v>9</v>
      </c>
      <c r="K96" s="12" t="s">
        <v>10</v>
      </c>
      <c r="L96" s="225" t="s">
        <v>163</v>
      </c>
      <c r="M96" s="443"/>
      <c r="N96" s="416"/>
    </row>
    <row r="97" spans="1:15" ht="30" x14ac:dyDescent="0.25">
      <c r="A97" s="308" t="s">
        <v>188</v>
      </c>
      <c r="B97" s="101" t="s">
        <v>104</v>
      </c>
      <c r="C97" s="204"/>
      <c r="D97" s="255" t="s">
        <v>15</v>
      </c>
      <c r="E97" s="256">
        <v>4</v>
      </c>
      <c r="F97" s="257" t="s">
        <v>38</v>
      </c>
      <c r="G97" s="309" t="s">
        <v>101</v>
      </c>
      <c r="H97" s="310">
        <v>5904.5556800000004</v>
      </c>
      <c r="I97" s="260">
        <v>5609.3279000000002</v>
      </c>
      <c r="J97" s="261">
        <v>0</v>
      </c>
      <c r="K97" s="260">
        <v>295.22778</v>
      </c>
      <c r="L97" s="261">
        <v>0</v>
      </c>
      <c r="M97" s="311" t="s">
        <v>223</v>
      </c>
      <c r="N97" s="312">
        <v>0</v>
      </c>
    </row>
    <row r="98" spans="1:15" ht="45" x14ac:dyDescent="0.25">
      <c r="A98" s="8" t="s">
        <v>187</v>
      </c>
      <c r="B98" s="31" t="s">
        <v>102</v>
      </c>
      <c r="C98" s="32"/>
      <c r="D98" s="33" t="s">
        <v>15</v>
      </c>
      <c r="E98" s="34">
        <v>4</v>
      </c>
      <c r="F98" s="35" t="s">
        <v>38</v>
      </c>
      <c r="G98" s="39" t="s">
        <v>101</v>
      </c>
      <c r="H98" s="64">
        <v>5500</v>
      </c>
      <c r="I98" s="60">
        <v>5225</v>
      </c>
      <c r="J98" s="61">
        <v>0</v>
      </c>
      <c r="K98" s="60">
        <v>275</v>
      </c>
      <c r="L98" s="61">
        <v>0</v>
      </c>
      <c r="M98" s="240" t="s">
        <v>223</v>
      </c>
      <c r="N98" s="14">
        <v>0</v>
      </c>
    </row>
    <row r="99" spans="1:15" ht="30" x14ac:dyDescent="0.25">
      <c r="A99" s="8" t="s">
        <v>189</v>
      </c>
      <c r="B99" s="31" t="s">
        <v>103</v>
      </c>
      <c r="C99" s="32"/>
      <c r="D99" s="33" t="s">
        <v>15</v>
      </c>
      <c r="E99" s="34">
        <v>4</v>
      </c>
      <c r="F99" s="35" t="s">
        <v>38</v>
      </c>
      <c r="G99" s="39" t="s">
        <v>101</v>
      </c>
      <c r="H99" s="40">
        <v>0</v>
      </c>
      <c r="I99" s="41">
        <v>0</v>
      </c>
      <c r="J99" s="42">
        <v>0</v>
      </c>
      <c r="K99" s="41">
        <v>0</v>
      </c>
      <c r="L99" s="42">
        <v>0</v>
      </c>
      <c r="M99" s="287" t="s">
        <v>223</v>
      </c>
      <c r="N99" s="15">
        <v>0</v>
      </c>
    </row>
    <row r="100" spans="1:15" ht="45.75" thickBot="1" x14ac:dyDescent="0.3">
      <c r="A100" s="243" t="s">
        <v>190</v>
      </c>
      <c r="B100" s="244" t="s">
        <v>105</v>
      </c>
      <c r="C100" s="245"/>
      <c r="D100" s="246" t="s">
        <v>15</v>
      </c>
      <c r="E100" s="247">
        <v>4</v>
      </c>
      <c r="F100" s="248" t="s">
        <v>38</v>
      </c>
      <c r="G100" s="249" t="s">
        <v>101</v>
      </c>
      <c r="H100" s="289">
        <v>0</v>
      </c>
      <c r="I100" s="290">
        <v>0</v>
      </c>
      <c r="J100" s="291">
        <v>0</v>
      </c>
      <c r="K100" s="290">
        <v>0</v>
      </c>
      <c r="L100" s="291">
        <v>0</v>
      </c>
      <c r="M100" s="297" t="s">
        <v>223</v>
      </c>
      <c r="N100" s="254">
        <v>0</v>
      </c>
      <c r="O100" s="30"/>
    </row>
    <row r="101" spans="1:15" ht="30" x14ac:dyDescent="0.25">
      <c r="A101" s="266">
        <v>2</v>
      </c>
      <c r="B101" s="105" t="s">
        <v>111</v>
      </c>
      <c r="C101" s="110"/>
      <c r="D101" s="267" t="s">
        <v>17</v>
      </c>
      <c r="E101" s="268">
        <v>2</v>
      </c>
      <c r="F101" s="269" t="s">
        <v>100</v>
      </c>
      <c r="G101" s="270" t="s">
        <v>76</v>
      </c>
      <c r="H101" s="271">
        <v>0</v>
      </c>
      <c r="I101" s="272">
        <v>0</v>
      </c>
      <c r="J101" s="273">
        <v>0</v>
      </c>
      <c r="K101" s="272">
        <v>0</v>
      </c>
      <c r="L101" s="273">
        <v>0</v>
      </c>
      <c r="M101" s="242" t="s">
        <v>223</v>
      </c>
      <c r="N101" s="274">
        <v>0</v>
      </c>
    </row>
    <row r="102" spans="1:15" ht="45" x14ac:dyDescent="0.25">
      <c r="A102" s="275">
        <v>2</v>
      </c>
      <c r="B102" s="206" t="s">
        <v>154</v>
      </c>
      <c r="C102" s="86"/>
      <c r="D102" s="33" t="s">
        <v>17</v>
      </c>
      <c r="E102" s="34">
        <v>2</v>
      </c>
      <c r="F102" s="35" t="s">
        <v>100</v>
      </c>
      <c r="G102" s="44" t="s">
        <v>76</v>
      </c>
      <c r="H102" s="207">
        <v>1000</v>
      </c>
      <c r="I102" s="208">
        <v>850</v>
      </c>
      <c r="J102" s="209">
        <v>135</v>
      </c>
      <c r="K102" s="208">
        <v>15</v>
      </c>
      <c r="L102" s="209">
        <v>0</v>
      </c>
      <c r="M102" s="240" t="s">
        <v>223</v>
      </c>
      <c r="N102" s="16">
        <v>0</v>
      </c>
    </row>
    <row r="103" spans="1:15" ht="30" x14ac:dyDescent="0.25">
      <c r="A103" s="275">
        <v>2</v>
      </c>
      <c r="B103" s="206" t="s">
        <v>103</v>
      </c>
      <c r="C103" s="86"/>
      <c r="D103" s="33" t="s">
        <v>17</v>
      </c>
      <c r="E103" s="34">
        <v>2</v>
      </c>
      <c r="F103" s="35" t="s">
        <v>100</v>
      </c>
      <c r="G103" s="44" t="s">
        <v>76</v>
      </c>
      <c r="H103" s="207">
        <v>0</v>
      </c>
      <c r="I103" s="208">
        <v>0</v>
      </c>
      <c r="J103" s="209">
        <v>0</v>
      </c>
      <c r="K103" s="208">
        <v>0</v>
      </c>
      <c r="L103" s="209">
        <v>0</v>
      </c>
      <c r="M103" s="240" t="s">
        <v>223</v>
      </c>
      <c r="N103" s="16">
        <v>0</v>
      </c>
    </row>
    <row r="104" spans="1:15" ht="60.75" thickBot="1" x14ac:dyDescent="0.3">
      <c r="A104" s="276">
        <v>5</v>
      </c>
      <c r="B104" s="45" t="s">
        <v>217</v>
      </c>
      <c r="C104" s="88"/>
      <c r="D104" s="47" t="s">
        <v>17</v>
      </c>
      <c r="E104" s="277">
        <v>2</v>
      </c>
      <c r="F104" s="278" t="s">
        <v>100</v>
      </c>
      <c r="G104" s="279" t="s">
        <v>76</v>
      </c>
      <c r="H104" s="217">
        <v>0</v>
      </c>
      <c r="I104" s="218">
        <v>0</v>
      </c>
      <c r="J104" s="219">
        <v>0</v>
      </c>
      <c r="K104" s="218">
        <v>0</v>
      </c>
      <c r="L104" s="219">
        <v>0</v>
      </c>
      <c r="M104" s="280" t="s">
        <v>223</v>
      </c>
      <c r="N104" s="281">
        <v>0</v>
      </c>
    </row>
    <row r="105" spans="1:15" ht="30" x14ac:dyDescent="0.25">
      <c r="A105" s="205" t="s">
        <v>184</v>
      </c>
      <c r="B105" s="101" t="s">
        <v>106</v>
      </c>
      <c r="C105" s="204"/>
      <c r="D105" s="255" t="s">
        <v>21</v>
      </c>
      <c r="E105" s="256">
        <v>6</v>
      </c>
      <c r="F105" s="257" t="s">
        <v>123</v>
      </c>
      <c r="G105" s="258" t="s">
        <v>22</v>
      </c>
      <c r="H105" s="292">
        <v>1157.3</v>
      </c>
      <c r="I105" s="260">
        <v>370.33600000000001</v>
      </c>
      <c r="J105" s="261">
        <v>208.31399999999999</v>
      </c>
      <c r="K105" s="262" t="s">
        <v>223</v>
      </c>
      <c r="L105" s="263" t="s">
        <v>223</v>
      </c>
      <c r="M105" s="264">
        <v>578.65</v>
      </c>
      <c r="N105" s="265">
        <v>0</v>
      </c>
    </row>
    <row r="106" spans="1:15" ht="45" x14ac:dyDescent="0.25">
      <c r="A106" s="66" t="s">
        <v>185</v>
      </c>
      <c r="B106" s="31" t="s">
        <v>109</v>
      </c>
      <c r="C106" s="32"/>
      <c r="D106" s="33" t="s">
        <v>21</v>
      </c>
      <c r="E106" s="34">
        <v>6</v>
      </c>
      <c r="F106" s="35" t="s">
        <v>123</v>
      </c>
      <c r="G106" s="44" t="s">
        <v>22</v>
      </c>
      <c r="H106" s="36">
        <v>867.96</v>
      </c>
      <c r="I106" s="60">
        <v>277.74720000000002</v>
      </c>
      <c r="J106" s="61">
        <v>156.2328</v>
      </c>
      <c r="K106" s="232" t="s">
        <v>223</v>
      </c>
      <c r="L106" s="229" t="s">
        <v>223</v>
      </c>
      <c r="M106" s="238">
        <v>433.98</v>
      </c>
      <c r="N106" s="17">
        <v>0</v>
      </c>
    </row>
    <row r="107" spans="1:15" ht="30" x14ac:dyDescent="0.25">
      <c r="A107" s="66" t="s">
        <v>184</v>
      </c>
      <c r="B107" s="31" t="s">
        <v>156</v>
      </c>
      <c r="C107" s="32"/>
      <c r="D107" s="33" t="s">
        <v>21</v>
      </c>
      <c r="E107" s="34">
        <v>6</v>
      </c>
      <c r="F107" s="35" t="s">
        <v>123</v>
      </c>
      <c r="G107" s="44" t="s">
        <v>22</v>
      </c>
      <c r="H107" s="36">
        <v>771.52</v>
      </c>
      <c r="I107" s="60">
        <v>444.39679999999998</v>
      </c>
      <c r="J107" s="61">
        <v>249.97319999999999</v>
      </c>
      <c r="K107" s="232" t="s">
        <v>223</v>
      </c>
      <c r="L107" s="229" t="s">
        <v>223</v>
      </c>
      <c r="M107" s="238">
        <v>77.150000000000006</v>
      </c>
      <c r="N107" s="17">
        <v>0</v>
      </c>
    </row>
    <row r="108" spans="1:15" ht="30" x14ac:dyDescent="0.25">
      <c r="A108" s="66" t="s">
        <v>184</v>
      </c>
      <c r="B108" s="31" t="s">
        <v>107</v>
      </c>
      <c r="C108" s="32"/>
      <c r="D108" s="33" t="s">
        <v>21</v>
      </c>
      <c r="E108" s="34">
        <v>6</v>
      </c>
      <c r="F108" s="35" t="s">
        <v>123</v>
      </c>
      <c r="G108" s="44" t="s">
        <v>22</v>
      </c>
      <c r="H108" s="36">
        <v>752.24</v>
      </c>
      <c r="I108" s="60">
        <v>240.71680000000001</v>
      </c>
      <c r="J108" s="61">
        <v>135.4032</v>
      </c>
      <c r="K108" s="232" t="s">
        <v>223</v>
      </c>
      <c r="L108" s="229" t="s">
        <v>223</v>
      </c>
      <c r="M108" s="238">
        <v>376.12</v>
      </c>
      <c r="N108" s="17">
        <v>0</v>
      </c>
    </row>
    <row r="109" spans="1:15" ht="30" x14ac:dyDescent="0.25">
      <c r="A109" s="66" t="s">
        <v>184</v>
      </c>
      <c r="B109" s="31" t="s">
        <v>108</v>
      </c>
      <c r="C109" s="32"/>
      <c r="D109" s="33" t="s">
        <v>21</v>
      </c>
      <c r="E109" s="34">
        <v>6</v>
      </c>
      <c r="F109" s="35" t="s">
        <v>123</v>
      </c>
      <c r="G109" s="44" t="s">
        <v>22</v>
      </c>
      <c r="H109" s="36">
        <v>810.1</v>
      </c>
      <c r="I109" s="60">
        <v>518.46400000000006</v>
      </c>
      <c r="J109" s="61">
        <v>291.63600000000002</v>
      </c>
      <c r="K109" s="232" t="s">
        <v>223</v>
      </c>
      <c r="L109" s="229" t="s">
        <v>223</v>
      </c>
      <c r="M109" s="238">
        <v>0</v>
      </c>
      <c r="N109" s="17">
        <v>0</v>
      </c>
    </row>
    <row r="110" spans="1:15" ht="30.75" thickBot="1" x14ac:dyDescent="0.3">
      <c r="A110" s="67" t="s">
        <v>186</v>
      </c>
      <c r="B110" s="45" t="s">
        <v>110</v>
      </c>
      <c r="C110" s="46"/>
      <c r="D110" s="47" t="s">
        <v>21</v>
      </c>
      <c r="E110" s="34">
        <v>6</v>
      </c>
      <c r="F110" s="35" t="s">
        <v>123</v>
      </c>
      <c r="G110" s="44" t="s">
        <v>23</v>
      </c>
      <c r="H110" s="48">
        <v>0</v>
      </c>
      <c r="I110" s="218">
        <v>0</v>
      </c>
      <c r="J110" s="219">
        <v>0</v>
      </c>
      <c r="K110" s="233" t="s">
        <v>223</v>
      </c>
      <c r="L110" s="231" t="s">
        <v>223</v>
      </c>
      <c r="M110" s="239">
        <v>0</v>
      </c>
      <c r="N110" s="18">
        <v>0</v>
      </c>
    </row>
    <row r="111" spans="1:15" ht="15.75" thickBot="1" x14ac:dyDescent="0.3">
      <c r="A111" s="3" t="s">
        <v>82</v>
      </c>
    </row>
    <row r="112" spans="1:15" ht="15.75" customHeight="1" thickBot="1" x14ac:dyDescent="0.3">
      <c r="A112" s="455" t="s">
        <v>0</v>
      </c>
      <c r="B112" s="417" t="s">
        <v>1</v>
      </c>
      <c r="C112" s="420" t="s">
        <v>2</v>
      </c>
      <c r="D112" s="430" t="s">
        <v>6</v>
      </c>
      <c r="E112" s="431"/>
      <c r="F112" s="431"/>
      <c r="G112" s="432"/>
      <c r="H112" s="439" t="s">
        <v>13</v>
      </c>
      <c r="I112" s="440"/>
      <c r="J112" s="440"/>
      <c r="K112" s="440"/>
      <c r="L112" s="440"/>
      <c r="M112" s="441"/>
      <c r="N112" s="414" t="s">
        <v>14</v>
      </c>
    </row>
    <row r="113" spans="1:15" ht="29.25" customHeight="1" thickBot="1" x14ac:dyDescent="0.3">
      <c r="A113" s="456"/>
      <c r="B113" s="418"/>
      <c r="C113" s="421"/>
      <c r="D113" s="423" t="s">
        <v>3</v>
      </c>
      <c r="E113" s="425" t="s">
        <v>61</v>
      </c>
      <c r="F113" s="427" t="s">
        <v>4</v>
      </c>
      <c r="G113" s="429" t="s">
        <v>5</v>
      </c>
      <c r="H113" s="433" t="s">
        <v>7</v>
      </c>
      <c r="I113" s="459" t="s">
        <v>11</v>
      </c>
      <c r="J113" s="460"/>
      <c r="K113" s="446" t="s">
        <v>12</v>
      </c>
      <c r="L113" s="447"/>
      <c r="M113" s="442" t="s">
        <v>224</v>
      </c>
      <c r="N113" s="415"/>
    </row>
    <row r="114" spans="1:15" ht="60.75" thickBot="1" x14ac:dyDescent="0.3">
      <c r="A114" s="424"/>
      <c r="B114" s="419"/>
      <c r="C114" s="422"/>
      <c r="D114" s="424"/>
      <c r="E114" s="426"/>
      <c r="F114" s="428"/>
      <c r="G114" s="422"/>
      <c r="H114" s="434"/>
      <c r="I114" s="12" t="s">
        <v>8</v>
      </c>
      <c r="J114" s="13" t="s">
        <v>9</v>
      </c>
      <c r="K114" s="12" t="s">
        <v>10</v>
      </c>
      <c r="L114" s="225" t="s">
        <v>163</v>
      </c>
      <c r="M114" s="443"/>
      <c r="N114" s="416"/>
    </row>
    <row r="115" spans="1:15" ht="30" x14ac:dyDescent="0.25">
      <c r="A115" s="308" t="s">
        <v>188</v>
      </c>
      <c r="B115" s="101" t="s">
        <v>104</v>
      </c>
      <c r="C115" s="204"/>
      <c r="D115" s="255" t="s">
        <v>15</v>
      </c>
      <c r="E115" s="256">
        <v>4</v>
      </c>
      <c r="F115" s="257" t="s">
        <v>38</v>
      </c>
      <c r="G115" s="309" t="s">
        <v>101</v>
      </c>
      <c r="H115" s="292">
        <v>0</v>
      </c>
      <c r="I115" s="293">
        <v>0</v>
      </c>
      <c r="J115" s="303">
        <v>0</v>
      </c>
      <c r="K115" s="293">
        <f>H115-I115-J115</f>
        <v>0</v>
      </c>
      <c r="L115" s="303">
        <v>0</v>
      </c>
      <c r="M115" s="313" t="s">
        <v>223</v>
      </c>
      <c r="N115" s="312">
        <v>0</v>
      </c>
    </row>
    <row r="116" spans="1:15" ht="45" x14ac:dyDescent="0.25">
      <c r="A116" s="8" t="s">
        <v>187</v>
      </c>
      <c r="B116" s="31" t="s">
        <v>102</v>
      </c>
      <c r="C116" s="32"/>
      <c r="D116" s="33" t="s">
        <v>15</v>
      </c>
      <c r="E116" s="34">
        <v>4</v>
      </c>
      <c r="F116" s="35" t="s">
        <v>38</v>
      </c>
      <c r="G116" s="39" t="s">
        <v>101</v>
      </c>
      <c r="H116" s="36">
        <v>0</v>
      </c>
      <c r="I116" s="37">
        <v>0</v>
      </c>
      <c r="J116" s="38">
        <v>0</v>
      </c>
      <c r="K116" s="37">
        <f>H116-I116-J116</f>
        <v>0</v>
      </c>
      <c r="L116" s="38">
        <v>0</v>
      </c>
      <c r="M116" s="296" t="s">
        <v>223</v>
      </c>
      <c r="N116" s="14">
        <v>0</v>
      </c>
    </row>
    <row r="117" spans="1:15" ht="30" x14ac:dyDescent="0.25">
      <c r="A117" s="8" t="s">
        <v>189</v>
      </c>
      <c r="B117" s="31" t="s">
        <v>103</v>
      </c>
      <c r="C117" s="32"/>
      <c r="D117" s="33" t="s">
        <v>15</v>
      </c>
      <c r="E117" s="34">
        <v>4</v>
      </c>
      <c r="F117" s="35" t="s">
        <v>38</v>
      </c>
      <c r="G117" s="39" t="s">
        <v>101</v>
      </c>
      <c r="H117" s="40">
        <v>0</v>
      </c>
      <c r="I117" s="41">
        <v>0</v>
      </c>
      <c r="J117" s="42">
        <v>0</v>
      </c>
      <c r="K117" s="41">
        <v>0</v>
      </c>
      <c r="L117" s="42">
        <v>0</v>
      </c>
      <c r="M117" s="287" t="s">
        <v>223</v>
      </c>
      <c r="N117" s="15">
        <v>0</v>
      </c>
    </row>
    <row r="118" spans="1:15" ht="45.75" thickBot="1" x14ac:dyDescent="0.3">
      <c r="A118" s="243" t="s">
        <v>190</v>
      </c>
      <c r="B118" s="244" t="s">
        <v>105</v>
      </c>
      <c r="C118" s="245"/>
      <c r="D118" s="246" t="s">
        <v>15</v>
      </c>
      <c r="E118" s="247">
        <v>4</v>
      </c>
      <c r="F118" s="248" t="s">
        <v>38</v>
      </c>
      <c r="G118" s="249" t="s">
        <v>101</v>
      </c>
      <c r="H118" s="289">
        <v>0</v>
      </c>
      <c r="I118" s="290">
        <v>0</v>
      </c>
      <c r="J118" s="291">
        <v>0</v>
      </c>
      <c r="K118" s="290">
        <v>0</v>
      </c>
      <c r="L118" s="291">
        <v>0</v>
      </c>
      <c r="M118" s="297" t="s">
        <v>223</v>
      </c>
      <c r="N118" s="254">
        <v>0</v>
      </c>
      <c r="O118" s="30"/>
    </row>
    <row r="119" spans="1:15" ht="30" x14ac:dyDescent="0.25">
      <c r="A119" s="266">
        <v>2</v>
      </c>
      <c r="B119" s="105" t="s">
        <v>111</v>
      </c>
      <c r="C119" s="110"/>
      <c r="D119" s="267" t="s">
        <v>17</v>
      </c>
      <c r="E119" s="268">
        <v>2</v>
      </c>
      <c r="F119" s="269" t="s">
        <v>100</v>
      </c>
      <c r="G119" s="270" t="s">
        <v>76</v>
      </c>
      <c r="H119" s="271">
        <v>0</v>
      </c>
      <c r="I119" s="272">
        <v>0</v>
      </c>
      <c r="J119" s="273">
        <v>0</v>
      </c>
      <c r="K119" s="272">
        <v>0</v>
      </c>
      <c r="L119" s="273">
        <v>0</v>
      </c>
      <c r="M119" s="242" t="s">
        <v>223</v>
      </c>
      <c r="N119" s="274">
        <v>0</v>
      </c>
    </row>
    <row r="120" spans="1:15" ht="45" x14ac:dyDescent="0.25">
      <c r="A120" s="275">
        <v>2</v>
      </c>
      <c r="B120" s="206" t="s">
        <v>154</v>
      </c>
      <c r="C120" s="86"/>
      <c r="D120" s="33" t="s">
        <v>17</v>
      </c>
      <c r="E120" s="34">
        <v>2</v>
      </c>
      <c r="F120" s="35" t="s">
        <v>100</v>
      </c>
      <c r="G120" s="44" t="s">
        <v>76</v>
      </c>
      <c r="H120" s="207">
        <v>0</v>
      </c>
      <c r="I120" s="208">
        <v>0</v>
      </c>
      <c r="J120" s="209">
        <v>0</v>
      </c>
      <c r="K120" s="208">
        <v>0</v>
      </c>
      <c r="L120" s="209">
        <v>0</v>
      </c>
      <c r="M120" s="240" t="s">
        <v>223</v>
      </c>
      <c r="N120" s="16">
        <v>0</v>
      </c>
    </row>
    <row r="121" spans="1:15" ht="30" x14ac:dyDescent="0.25">
      <c r="A121" s="275">
        <v>2</v>
      </c>
      <c r="B121" s="206" t="s">
        <v>103</v>
      </c>
      <c r="C121" s="86"/>
      <c r="D121" s="33" t="s">
        <v>17</v>
      </c>
      <c r="E121" s="34">
        <v>2</v>
      </c>
      <c r="F121" s="35" t="s">
        <v>100</v>
      </c>
      <c r="G121" s="44" t="s">
        <v>76</v>
      </c>
      <c r="H121" s="207">
        <v>0</v>
      </c>
      <c r="I121" s="208">
        <v>0</v>
      </c>
      <c r="J121" s="209">
        <v>0</v>
      </c>
      <c r="K121" s="208">
        <v>0</v>
      </c>
      <c r="L121" s="209">
        <v>0</v>
      </c>
      <c r="M121" s="240" t="s">
        <v>223</v>
      </c>
      <c r="N121" s="16">
        <v>0</v>
      </c>
    </row>
    <row r="122" spans="1:15" ht="45.75" thickBot="1" x14ac:dyDescent="0.3">
      <c r="A122" s="294">
        <v>5</v>
      </c>
      <c r="B122" s="45" t="s">
        <v>153</v>
      </c>
      <c r="C122" s="88"/>
      <c r="D122" s="47" t="s">
        <v>17</v>
      </c>
      <c r="E122" s="277">
        <v>2</v>
      </c>
      <c r="F122" s="278" t="s">
        <v>100</v>
      </c>
      <c r="G122" s="279" t="s">
        <v>76</v>
      </c>
      <c r="H122" s="217">
        <v>0</v>
      </c>
      <c r="I122" s="218">
        <v>0</v>
      </c>
      <c r="J122" s="219">
        <v>0</v>
      </c>
      <c r="K122" s="218">
        <v>0</v>
      </c>
      <c r="L122" s="219">
        <v>0</v>
      </c>
      <c r="M122" s="280" t="s">
        <v>223</v>
      </c>
      <c r="N122" s="281">
        <v>0</v>
      </c>
    </row>
    <row r="123" spans="1:15" ht="30" x14ac:dyDescent="0.25">
      <c r="A123" s="205" t="s">
        <v>184</v>
      </c>
      <c r="B123" s="101" t="s">
        <v>106</v>
      </c>
      <c r="C123" s="204"/>
      <c r="D123" s="255" t="s">
        <v>21</v>
      </c>
      <c r="E123" s="256">
        <v>6</v>
      </c>
      <c r="F123" s="257" t="s">
        <v>123</v>
      </c>
      <c r="G123" s="258" t="s">
        <v>22</v>
      </c>
      <c r="H123" s="36">
        <v>1157.28</v>
      </c>
      <c r="I123" s="260">
        <v>370.32960000000003</v>
      </c>
      <c r="J123" s="261">
        <v>208.31039999999999</v>
      </c>
      <c r="K123" s="262" t="s">
        <v>223</v>
      </c>
      <c r="L123" s="263" t="s">
        <v>223</v>
      </c>
      <c r="M123" s="264">
        <v>578.64</v>
      </c>
      <c r="N123" s="265">
        <v>0</v>
      </c>
    </row>
    <row r="124" spans="1:15" ht="45" x14ac:dyDescent="0.25">
      <c r="A124" s="66" t="s">
        <v>185</v>
      </c>
      <c r="B124" s="31" t="s">
        <v>109</v>
      </c>
      <c r="C124" s="32"/>
      <c r="D124" s="33" t="s">
        <v>21</v>
      </c>
      <c r="E124" s="34">
        <v>6</v>
      </c>
      <c r="F124" s="35" t="s">
        <v>123</v>
      </c>
      <c r="G124" s="44" t="s">
        <v>22</v>
      </c>
      <c r="H124" s="36">
        <v>867.96</v>
      </c>
      <c r="I124" s="60">
        <v>277.74720000000002</v>
      </c>
      <c r="J124" s="61">
        <v>156.2328</v>
      </c>
      <c r="K124" s="232" t="s">
        <v>223</v>
      </c>
      <c r="L124" s="229" t="s">
        <v>223</v>
      </c>
      <c r="M124" s="238">
        <v>433.98</v>
      </c>
      <c r="N124" s="17">
        <v>0</v>
      </c>
    </row>
    <row r="125" spans="1:15" ht="30" x14ac:dyDescent="0.25">
      <c r="A125" s="66" t="s">
        <v>184</v>
      </c>
      <c r="B125" s="31" t="s">
        <v>156</v>
      </c>
      <c r="C125" s="32"/>
      <c r="D125" s="33" t="s">
        <v>21</v>
      </c>
      <c r="E125" s="34">
        <v>6</v>
      </c>
      <c r="F125" s="35" t="s">
        <v>123</v>
      </c>
      <c r="G125" s="44" t="s">
        <v>22</v>
      </c>
      <c r="H125" s="36">
        <v>771.53</v>
      </c>
      <c r="I125" s="60">
        <v>444.40320000000003</v>
      </c>
      <c r="J125" s="61">
        <v>249.9768</v>
      </c>
      <c r="K125" s="232" t="s">
        <v>223</v>
      </c>
      <c r="L125" s="229" t="s">
        <v>223</v>
      </c>
      <c r="M125" s="238">
        <v>77.150000000000006</v>
      </c>
      <c r="N125" s="17">
        <v>0</v>
      </c>
    </row>
    <row r="126" spans="1:15" ht="30" x14ac:dyDescent="0.25">
      <c r="A126" s="66" t="s">
        <v>184</v>
      </c>
      <c r="B126" s="31" t="s">
        <v>107</v>
      </c>
      <c r="C126" s="32"/>
      <c r="D126" s="33" t="s">
        <v>21</v>
      </c>
      <c r="E126" s="34">
        <v>6</v>
      </c>
      <c r="F126" s="35" t="s">
        <v>123</v>
      </c>
      <c r="G126" s="44" t="s">
        <v>22</v>
      </c>
      <c r="H126" s="36">
        <v>752.24</v>
      </c>
      <c r="I126" s="60">
        <v>240.71680000000001</v>
      </c>
      <c r="J126" s="61">
        <v>135.4032</v>
      </c>
      <c r="K126" s="232" t="s">
        <v>223</v>
      </c>
      <c r="L126" s="229" t="s">
        <v>223</v>
      </c>
      <c r="M126" s="238">
        <v>376.12</v>
      </c>
      <c r="N126" s="17">
        <v>0</v>
      </c>
    </row>
    <row r="127" spans="1:15" ht="30" x14ac:dyDescent="0.25">
      <c r="A127" s="66" t="s">
        <v>184</v>
      </c>
      <c r="B127" s="31" t="s">
        <v>108</v>
      </c>
      <c r="C127" s="32"/>
      <c r="D127" s="33" t="s">
        <v>21</v>
      </c>
      <c r="E127" s="34">
        <v>6</v>
      </c>
      <c r="F127" s="35" t="s">
        <v>123</v>
      </c>
      <c r="G127" s="44" t="s">
        <v>22</v>
      </c>
      <c r="H127" s="36">
        <v>810.1</v>
      </c>
      <c r="I127" s="60">
        <v>518.46400000000006</v>
      </c>
      <c r="J127" s="61">
        <v>291.63600000000002</v>
      </c>
      <c r="K127" s="232" t="s">
        <v>223</v>
      </c>
      <c r="L127" s="229" t="s">
        <v>223</v>
      </c>
      <c r="M127" s="238">
        <v>0</v>
      </c>
      <c r="N127" s="17">
        <v>0</v>
      </c>
    </row>
    <row r="128" spans="1:15" ht="30.75" thickBot="1" x14ac:dyDescent="0.3">
      <c r="A128" s="67" t="s">
        <v>186</v>
      </c>
      <c r="B128" s="45" t="s">
        <v>110</v>
      </c>
      <c r="C128" s="46"/>
      <c r="D128" s="47" t="s">
        <v>21</v>
      </c>
      <c r="E128" s="34">
        <v>6</v>
      </c>
      <c r="F128" s="35" t="s">
        <v>123</v>
      </c>
      <c r="G128" s="44" t="s">
        <v>23</v>
      </c>
      <c r="H128" s="36">
        <f t="shared" ref="H128" si="0">I128+J128+M128</f>
        <v>0</v>
      </c>
      <c r="I128" s="49">
        <v>0</v>
      </c>
      <c r="J128" s="50">
        <v>0</v>
      </c>
      <c r="K128" s="233" t="s">
        <v>223</v>
      </c>
      <c r="L128" s="231" t="s">
        <v>223</v>
      </c>
      <c r="M128" s="239">
        <v>0</v>
      </c>
      <c r="N128" s="18">
        <v>0</v>
      </c>
    </row>
    <row r="129" spans="1:14" x14ac:dyDescent="0.25">
      <c r="A129" s="3" t="s">
        <v>83</v>
      </c>
    </row>
    <row r="130" spans="1:14" ht="15.75" thickBot="1" x14ac:dyDescent="0.3"/>
    <row r="131" spans="1:14" ht="15.75" customHeight="1" thickBot="1" x14ac:dyDescent="0.3">
      <c r="A131" s="455" t="s">
        <v>0</v>
      </c>
      <c r="B131" s="417" t="s">
        <v>1</v>
      </c>
      <c r="C131" s="420" t="s">
        <v>2</v>
      </c>
      <c r="D131" s="430" t="s">
        <v>6</v>
      </c>
      <c r="E131" s="431"/>
      <c r="F131" s="431"/>
      <c r="G131" s="432"/>
      <c r="H131" s="439" t="s">
        <v>13</v>
      </c>
      <c r="I131" s="461"/>
      <c r="J131" s="461"/>
      <c r="K131" s="461"/>
      <c r="L131" s="461"/>
      <c r="M131" s="462"/>
      <c r="N131" s="414" t="s">
        <v>14</v>
      </c>
    </row>
    <row r="132" spans="1:14" ht="30.75" customHeight="1" thickBot="1" x14ac:dyDescent="0.3">
      <c r="A132" s="456"/>
      <c r="B132" s="418"/>
      <c r="C132" s="421"/>
      <c r="D132" s="423" t="s">
        <v>3</v>
      </c>
      <c r="E132" s="425" t="s">
        <v>61</v>
      </c>
      <c r="F132" s="427" t="s">
        <v>4</v>
      </c>
      <c r="G132" s="429" t="s">
        <v>5</v>
      </c>
      <c r="H132" s="433" t="s">
        <v>7</v>
      </c>
      <c r="I132" s="444" t="s">
        <v>11</v>
      </c>
      <c r="J132" s="445"/>
      <c r="K132" s="446" t="s">
        <v>12</v>
      </c>
      <c r="L132" s="447"/>
      <c r="M132" s="442" t="s">
        <v>224</v>
      </c>
      <c r="N132" s="415"/>
    </row>
    <row r="133" spans="1:14" ht="60.75" thickBot="1" x14ac:dyDescent="0.3">
      <c r="A133" s="424"/>
      <c r="B133" s="419"/>
      <c r="C133" s="422"/>
      <c r="D133" s="424"/>
      <c r="E133" s="426"/>
      <c r="F133" s="428"/>
      <c r="G133" s="422"/>
      <c r="H133" s="434"/>
      <c r="I133" s="12" t="s">
        <v>8</v>
      </c>
      <c r="J133" s="13" t="s">
        <v>9</v>
      </c>
      <c r="K133" s="12" t="s">
        <v>10</v>
      </c>
      <c r="L133" s="225" t="s">
        <v>163</v>
      </c>
      <c r="M133" s="443"/>
      <c r="N133" s="416"/>
    </row>
    <row r="134" spans="1:14" ht="30" x14ac:dyDescent="0.25">
      <c r="A134" s="308" t="s">
        <v>188</v>
      </c>
      <c r="B134" s="101" t="s">
        <v>104</v>
      </c>
      <c r="C134" s="204"/>
      <c r="D134" s="255" t="s">
        <v>15</v>
      </c>
      <c r="E134" s="256">
        <v>4</v>
      </c>
      <c r="F134" s="257" t="s">
        <v>38</v>
      </c>
      <c r="G134" s="309" t="s">
        <v>101</v>
      </c>
      <c r="H134" s="292">
        <v>0</v>
      </c>
      <c r="I134" s="293">
        <v>0</v>
      </c>
      <c r="J134" s="303">
        <v>0</v>
      </c>
      <c r="K134" s="293">
        <f>H134-I134-J134</f>
        <v>0</v>
      </c>
      <c r="L134" s="303">
        <v>0</v>
      </c>
      <c r="M134" s="314" t="s">
        <v>223</v>
      </c>
      <c r="N134" s="312">
        <v>0</v>
      </c>
    </row>
    <row r="135" spans="1:14" ht="45" x14ac:dyDescent="0.25">
      <c r="A135" s="8" t="s">
        <v>187</v>
      </c>
      <c r="B135" s="31" t="s">
        <v>102</v>
      </c>
      <c r="C135" s="32"/>
      <c r="D135" s="33" t="s">
        <v>15</v>
      </c>
      <c r="E135" s="34">
        <v>4</v>
      </c>
      <c r="F135" s="35" t="s">
        <v>38</v>
      </c>
      <c r="G135" s="39" t="s">
        <v>101</v>
      </c>
      <c r="H135" s="36">
        <v>0</v>
      </c>
      <c r="I135" s="37">
        <v>0</v>
      </c>
      <c r="J135" s="38">
        <v>0</v>
      </c>
      <c r="K135" s="37">
        <f>H135-I135-J135</f>
        <v>0</v>
      </c>
      <c r="L135" s="38">
        <v>0</v>
      </c>
      <c r="M135" s="234" t="s">
        <v>223</v>
      </c>
      <c r="N135" s="14">
        <v>0</v>
      </c>
    </row>
    <row r="136" spans="1:14" ht="30" x14ac:dyDescent="0.25">
      <c r="A136" s="8" t="s">
        <v>189</v>
      </c>
      <c r="B136" s="31" t="s">
        <v>103</v>
      </c>
      <c r="C136" s="32"/>
      <c r="D136" s="33" t="s">
        <v>15</v>
      </c>
      <c r="E136" s="34">
        <v>4</v>
      </c>
      <c r="F136" s="35" t="s">
        <v>38</v>
      </c>
      <c r="G136" s="39" t="s">
        <v>101</v>
      </c>
      <c r="H136" s="40">
        <v>0</v>
      </c>
      <c r="I136" s="41">
        <v>0</v>
      </c>
      <c r="J136" s="42">
        <v>0</v>
      </c>
      <c r="K136" s="41">
        <v>0</v>
      </c>
      <c r="L136" s="42">
        <v>0</v>
      </c>
      <c r="M136" s="299" t="s">
        <v>223</v>
      </c>
      <c r="N136" s="15">
        <v>0</v>
      </c>
    </row>
    <row r="137" spans="1:14" ht="45.75" thickBot="1" x14ac:dyDescent="0.3">
      <c r="A137" s="243" t="s">
        <v>190</v>
      </c>
      <c r="B137" s="244" t="s">
        <v>105</v>
      </c>
      <c r="C137" s="245"/>
      <c r="D137" s="246" t="s">
        <v>15</v>
      </c>
      <c r="E137" s="247">
        <v>4</v>
      </c>
      <c r="F137" s="248" t="s">
        <v>38</v>
      </c>
      <c r="G137" s="249" t="s">
        <v>101</v>
      </c>
      <c r="H137" s="289">
        <v>0</v>
      </c>
      <c r="I137" s="290">
        <v>0</v>
      </c>
      <c r="J137" s="291">
        <v>0</v>
      </c>
      <c r="K137" s="290">
        <v>0</v>
      </c>
      <c r="L137" s="291">
        <v>0</v>
      </c>
      <c r="M137" s="302" t="s">
        <v>223</v>
      </c>
      <c r="N137" s="254">
        <v>0</v>
      </c>
    </row>
    <row r="138" spans="1:14" ht="30" x14ac:dyDescent="0.25">
      <c r="A138" s="266">
        <v>2</v>
      </c>
      <c r="B138" s="105" t="s">
        <v>111</v>
      </c>
      <c r="C138" s="110"/>
      <c r="D138" s="267" t="s">
        <v>17</v>
      </c>
      <c r="E138" s="268">
        <v>2</v>
      </c>
      <c r="F138" s="269" t="s">
        <v>100</v>
      </c>
      <c r="G138" s="270" t="s">
        <v>76</v>
      </c>
      <c r="H138" s="271">
        <v>0</v>
      </c>
      <c r="I138" s="272">
        <v>0</v>
      </c>
      <c r="J138" s="273">
        <v>0</v>
      </c>
      <c r="K138" s="272">
        <v>0</v>
      </c>
      <c r="L138" s="305">
        <v>0</v>
      </c>
      <c r="M138" s="306" t="s">
        <v>223</v>
      </c>
      <c r="N138" s="274">
        <v>0</v>
      </c>
    </row>
    <row r="139" spans="1:14" ht="45" x14ac:dyDescent="0.25">
      <c r="A139" s="275">
        <v>2</v>
      </c>
      <c r="B139" s="206" t="s">
        <v>154</v>
      </c>
      <c r="C139" s="86"/>
      <c r="D139" s="33" t="s">
        <v>17</v>
      </c>
      <c r="E139" s="34">
        <v>2</v>
      </c>
      <c r="F139" s="35" t="s">
        <v>100</v>
      </c>
      <c r="G139" s="44" t="s">
        <v>76</v>
      </c>
      <c r="H139" s="207">
        <v>0</v>
      </c>
      <c r="I139" s="208">
        <v>0</v>
      </c>
      <c r="J139" s="209">
        <v>0</v>
      </c>
      <c r="K139" s="208">
        <v>0</v>
      </c>
      <c r="L139" s="38">
        <v>0</v>
      </c>
      <c r="M139" s="234" t="s">
        <v>223</v>
      </c>
      <c r="N139" s="16">
        <v>0</v>
      </c>
    </row>
    <row r="140" spans="1:14" ht="30" x14ac:dyDescent="0.25">
      <c r="A140" s="275">
        <v>2</v>
      </c>
      <c r="B140" s="206" t="s">
        <v>103</v>
      </c>
      <c r="C140" s="86"/>
      <c r="D140" s="33" t="s">
        <v>17</v>
      </c>
      <c r="E140" s="34">
        <v>2</v>
      </c>
      <c r="F140" s="35" t="s">
        <v>100</v>
      </c>
      <c r="G140" s="44" t="s">
        <v>76</v>
      </c>
      <c r="H140" s="207">
        <v>0</v>
      </c>
      <c r="I140" s="208">
        <v>0</v>
      </c>
      <c r="J140" s="209">
        <v>0</v>
      </c>
      <c r="K140" s="208">
        <v>0</v>
      </c>
      <c r="L140" s="38">
        <v>0</v>
      </c>
      <c r="M140" s="234" t="s">
        <v>223</v>
      </c>
      <c r="N140" s="16">
        <v>0</v>
      </c>
    </row>
    <row r="141" spans="1:14" ht="45.75" thickBot="1" x14ac:dyDescent="0.3">
      <c r="A141" s="294">
        <v>5</v>
      </c>
      <c r="B141" s="45" t="s">
        <v>153</v>
      </c>
      <c r="C141" s="88"/>
      <c r="D141" s="47" t="s">
        <v>17</v>
      </c>
      <c r="E141" s="277">
        <v>2</v>
      </c>
      <c r="F141" s="278" t="s">
        <v>100</v>
      </c>
      <c r="G141" s="279" t="s">
        <v>76</v>
      </c>
      <c r="H141" s="217">
        <v>0</v>
      </c>
      <c r="I141" s="218">
        <v>0</v>
      </c>
      <c r="J141" s="219">
        <v>0</v>
      </c>
      <c r="K141" s="218">
        <v>0</v>
      </c>
      <c r="L141" s="50">
        <v>0</v>
      </c>
      <c r="M141" s="307" t="s">
        <v>223</v>
      </c>
      <c r="N141" s="281">
        <v>0</v>
      </c>
    </row>
    <row r="142" spans="1:14" ht="30" x14ac:dyDescent="0.25">
      <c r="A142" s="205" t="s">
        <v>184</v>
      </c>
      <c r="B142" s="101" t="s">
        <v>106</v>
      </c>
      <c r="C142" s="204"/>
      <c r="D142" s="255" t="s">
        <v>21</v>
      </c>
      <c r="E142" s="256">
        <v>6</v>
      </c>
      <c r="F142" s="257" t="s">
        <v>123</v>
      </c>
      <c r="G142" s="258" t="s">
        <v>22</v>
      </c>
      <c r="H142" s="292">
        <v>0</v>
      </c>
      <c r="I142" s="293">
        <v>0</v>
      </c>
      <c r="J142" s="303">
        <v>0</v>
      </c>
      <c r="K142" s="298" t="s">
        <v>223</v>
      </c>
      <c r="L142" s="304" t="s">
        <v>223</v>
      </c>
      <c r="M142" s="409">
        <v>0</v>
      </c>
      <c r="N142" s="265">
        <v>0</v>
      </c>
    </row>
    <row r="143" spans="1:14" ht="45" x14ac:dyDescent="0.25">
      <c r="A143" s="66" t="s">
        <v>185</v>
      </c>
      <c r="B143" s="31" t="s">
        <v>109</v>
      </c>
      <c r="C143" s="32"/>
      <c r="D143" s="33" t="s">
        <v>21</v>
      </c>
      <c r="E143" s="34">
        <v>6</v>
      </c>
      <c r="F143" s="35" t="s">
        <v>123</v>
      </c>
      <c r="G143" s="44" t="s">
        <v>22</v>
      </c>
      <c r="H143" s="36">
        <v>0</v>
      </c>
      <c r="I143" s="37">
        <v>0</v>
      </c>
      <c r="J143" s="38">
        <v>0</v>
      </c>
      <c r="K143" s="228" t="s">
        <v>223</v>
      </c>
      <c r="L143" s="300" t="s">
        <v>223</v>
      </c>
      <c r="M143" s="410">
        <v>0</v>
      </c>
      <c r="N143" s="17">
        <v>0</v>
      </c>
    </row>
    <row r="144" spans="1:14" ht="30" x14ac:dyDescent="0.25">
      <c r="A144" s="66" t="s">
        <v>184</v>
      </c>
      <c r="B144" s="31" t="s">
        <v>156</v>
      </c>
      <c r="C144" s="32"/>
      <c r="D144" s="33" t="s">
        <v>21</v>
      </c>
      <c r="E144" s="34">
        <v>6</v>
      </c>
      <c r="F144" s="35" t="s">
        <v>123</v>
      </c>
      <c r="G144" s="44" t="s">
        <v>22</v>
      </c>
      <c r="H144" s="36">
        <v>0</v>
      </c>
      <c r="I144" s="37">
        <v>0</v>
      </c>
      <c r="J144" s="38">
        <v>0</v>
      </c>
      <c r="K144" s="228" t="s">
        <v>223</v>
      </c>
      <c r="L144" s="300" t="s">
        <v>223</v>
      </c>
      <c r="M144" s="223">
        <v>0</v>
      </c>
      <c r="N144" s="17">
        <v>0</v>
      </c>
    </row>
    <row r="145" spans="1:16" ht="30" x14ac:dyDescent="0.25">
      <c r="A145" s="66" t="s">
        <v>184</v>
      </c>
      <c r="B145" s="31" t="s">
        <v>107</v>
      </c>
      <c r="C145" s="32"/>
      <c r="D145" s="33" t="s">
        <v>21</v>
      </c>
      <c r="E145" s="34">
        <v>6</v>
      </c>
      <c r="F145" s="35" t="s">
        <v>123</v>
      </c>
      <c r="G145" s="44" t="s">
        <v>22</v>
      </c>
      <c r="H145" s="36">
        <v>0</v>
      </c>
      <c r="I145" s="37">
        <v>0</v>
      </c>
      <c r="J145" s="38">
        <v>0</v>
      </c>
      <c r="K145" s="228" t="s">
        <v>223</v>
      </c>
      <c r="L145" s="300" t="s">
        <v>223</v>
      </c>
      <c r="M145" s="223">
        <v>0</v>
      </c>
      <c r="N145" s="17">
        <v>0</v>
      </c>
    </row>
    <row r="146" spans="1:16" ht="30" x14ac:dyDescent="0.25">
      <c r="A146" s="66" t="s">
        <v>184</v>
      </c>
      <c r="B146" s="31" t="s">
        <v>108</v>
      </c>
      <c r="C146" s="32"/>
      <c r="D146" s="33" t="s">
        <v>21</v>
      </c>
      <c r="E146" s="34">
        <v>6</v>
      </c>
      <c r="F146" s="35" t="s">
        <v>123</v>
      </c>
      <c r="G146" s="44" t="s">
        <v>22</v>
      </c>
      <c r="H146" s="36">
        <v>0</v>
      </c>
      <c r="I146" s="37">
        <v>0</v>
      </c>
      <c r="J146" s="38">
        <v>0</v>
      </c>
      <c r="K146" s="228" t="s">
        <v>223</v>
      </c>
      <c r="L146" s="300" t="s">
        <v>223</v>
      </c>
      <c r="M146" s="223">
        <v>0</v>
      </c>
      <c r="N146" s="17">
        <v>0</v>
      </c>
    </row>
    <row r="147" spans="1:16" ht="30.75" thickBot="1" x14ac:dyDescent="0.3">
      <c r="A147" s="67" t="s">
        <v>186</v>
      </c>
      <c r="B147" s="45" t="s">
        <v>110</v>
      </c>
      <c r="C147" s="46"/>
      <c r="D147" s="47" t="s">
        <v>21</v>
      </c>
      <c r="E147" s="34">
        <v>6</v>
      </c>
      <c r="F147" s="35" t="s">
        <v>123</v>
      </c>
      <c r="G147" s="44" t="s">
        <v>23</v>
      </c>
      <c r="H147" s="48">
        <v>0</v>
      </c>
      <c r="I147" s="49">
        <v>0</v>
      </c>
      <c r="J147" s="50">
        <v>0</v>
      </c>
      <c r="K147" s="230" t="s">
        <v>223</v>
      </c>
      <c r="L147" s="301" t="s">
        <v>223</v>
      </c>
      <c r="M147" s="224">
        <v>0</v>
      </c>
      <c r="N147" s="18">
        <v>0</v>
      </c>
    </row>
    <row r="148" spans="1:16" x14ac:dyDescent="0.25">
      <c r="P148" s="9"/>
    </row>
  </sheetData>
  <sortState ref="A189:V190">
    <sortCondition ref="A189:A190"/>
    <sortCondition ref="B189:B190"/>
    <sortCondition ref="C189:C190"/>
  </sortState>
  <mergeCells count="112">
    <mergeCell ref="M132:M133"/>
    <mergeCell ref="H131:M131"/>
    <mergeCell ref="H94:M94"/>
    <mergeCell ref="H22:M22"/>
    <mergeCell ref="H40:M40"/>
    <mergeCell ref="A131:A133"/>
    <mergeCell ref="B131:B133"/>
    <mergeCell ref="C131:C133"/>
    <mergeCell ref="D131:G131"/>
    <mergeCell ref="C94:C96"/>
    <mergeCell ref="D76:G76"/>
    <mergeCell ref="A94:A96"/>
    <mergeCell ref="B94:B96"/>
    <mergeCell ref="A112:A114"/>
    <mergeCell ref="B112:B114"/>
    <mergeCell ref="C112:C114"/>
    <mergeCell ref="M113:M114"/>
    <mergeCell ref="I95:J95"/>
    <mergeCell ref="K95:L95"/>
    <mergeCell ref="M95:M96"/>
    <mergeCell ref="A76:A78"/>
    <mergeCell ref="B76:B78"/>
    <mergeCell ref="C76:C78"/>
    <mergeCell ref="D94:G94"/>
    <mergeCell ref="N131:N133"/>
    <mergeCell ref="D132:D133"/>
    <mergeCell ref="E132:E133"/>
    <mergeCell ref="F132:F133"/>
    <mergeCell ref="G132:G133"/>
    <mergeCell ref="H132:H133"/>
    <mergeCell ref="I132:J132"/>
    <mergeCell ref="K132:L132"/>
    <mergeCell ref="N94:N96"/>
    <mergeCell ref="D95:D96"/>
    <mergeCell ref="E95:E96"/>
    <mergeCell ref="F95:F96"/>
    <mergeCell ref="G95:G96"/>
    <mergeCell ref="H95:H96"/>
    <mergeCell ref="D112:G112"/>
    <mergeCell ref="N112:N114"/>
    <mergeCell ref="D113:D114"/>
    <mergeCell ref="E113:E114"/>
    <mergeCell ref="F113:F114"/>
    <mergeCell ref="G113:G114"/>
    <mergeCell ref="H113:H114"/>
    <mergeCell ref="I113:J113"/>
    <mergeCell ref="K113:L113"/>
    <mergeCell ref="H112:M112"/>
    <mergeCell ref="N76:N78"/>
    <mergeCell ref="D77:D78"/>
    <mergeCell ref="E77:E78"/>
    <mergeCell ref="F77:F78"/>
    <mergeCell ref="G77:G78"/>
    <mergeCell ref="H77:H78"/>
    <mergeCell ref="I77:J77"/>
    <mergeCell ref="K77:L77"/>
    <mergeCell ref="H76:M76"/>
    <mergeCell ref="M77:M78"/>
    <mergeCell ref="N58:N60"/>
    <mergeCell ref="D59:D60"/>
    <mergeCell ref="E59:E60"/>
    <mergeCell ref="F59:F60"/>
    <mergeCell ref="G59:G60"/>
    <mergeCell ref="H59:H60"/>
    <mergeCell ref="I59:J59"/>
    <mergeCell ref="K59:L59"/>
    <mergeCell ref="D58:G58"/>
    <mergeCell ref="H58:M58"/>
    <mergeCell ref="M59:M60"/>
    <mergeCell ref="A40:A42"/>
    <mergeCell ref="B40:B42"/>
    <mergeCell ref="C40:C42"/>
    <mergeCell ref="D40:G40"/>
    <mergeCell ref="G23:G24"/>
    <mergeCell ref="A58:A60"/>
    <mergeCell ref="B58:B60"/>
    <mergeCell ref="C58:C60"/>
    <mergeCell ref="A22:A24"/>
    <mergeCell ref="B22:B24"/>
    <mergeCell ref="C22:C24"/>
    <mergeCell ref="N40:N42"/>
    <mergeCell ref="D41:D42"/>
    <mergeCell ref="E41:E42"/>
    <mergeCell ref="F41:F42"/>
    <mergeCell ref="G41:G42"/>
    <mergeCell ref="H41:H42"/>
    <mergeCell ref="I41:J41"/>
    <mergeCell ref="K41:L41"/>
    <mergeCell ref="H23:H24"/>
    <mergeCell ref="K23:L23"/>
    <mergeCell ref="M23:M24"/>
    <mergeCell ref="M41:M42"/>
    <mergeCell ref="N22:N24"/>
    <mergeCell ref="I23:J23"/>
    <mergeCell ref="D22:G22"/>
    <mergeCell ref="D23:D24"/>
    <mergeCell ref="E23:E24"/>
    <mergeCell ref="F23:F24"/>
    <mergeCell ref="N3:N5"/>
    <mergeCell ref="A3:A5"/>
    <mergeCell ref="B3:B5"/>
    <mergeCell ref="C3:C5"/>
    <mergeCell ref="D4:D5"/>
    <mergeCell ref="E4:E5"/>
    <mergeCell ref="F4:F5"/>
    <mergeCell ref="G4:G5"/>
    <mergeCell ref="D3:G3"/>
    <mergeCell ref="H4:H5"/>
    <mergeCell ref="I4:J4"/>
    <mergeCell ref="K4:L4"/>
    <mergeCell ref="H3:M3"/>
    <mergeCell ref="M4:M5"/>
  </mergeCells>
  <pageMargins left="0.23622047244094491" right="0.23622047244094491" top="0.39370078740157483" bottom="0.39370078740157483" header="0.31496062992125984" footer="0.31496062992125984"/>
  <pageSetup paperSize="9" scale="79" fitToHeight="0" orientation="landscape" r:id="rId1"/>
  <rowBreaks count="7" manualBreakCount="7">
    <brk id="19" max="16383" man="1"/>
    <brk id="38" max="16383" man="1"/>
    <brk id="56" max="16383" man="1"/>
    <brk id="74" max="16383" man="1"/>
    <brk id="92" max="16383" man="1"/>
    <brk id="110" max="16383" man="1"/>
    <brk id="1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90"/>
  <sheetViews>
    <sheetView zoomScaleNormal="100" workbookViewId="0">
      <selection activeCell="M14" sqref="M14"/>
    </sheetView>
  </sheetViews>
  <sheetFormatPr defaultRowHeight="15" x14ac:dyDescent="0.25"/>
  <cols>
    <col min="1" max="1" width="11.7109375" customWidth="1"/>
    <col min="2" max="2" width="16.28515625" customWidth="1"/>
    <col min="3" max="3" width="12.140625" customWidth="1"/>
    <col min="4" max="4" width="13.42578125" customWidth="1"/>
    <col min="5" max="5" width="12.5703125" style="9" customWidth="1"/>
    <col min="6" max="6" width="11.7109375" style="9" customWidth="1"/>
    <col min="7" max="7" width="11.5703125" style="9" customWidth="1"/>
    <col min="8" max="8" width="12.42578125" style="9" customWidth="1"/>
    <col min="9" max="10" width="11.42578125" style="9" customWidth="1"/>
    <col min="11" max="11" width="18.42578125" style="54" customWidth="1"/>
  </cols>
  <sheetData>
    <row r="2" spans="1:12" ht="15.75" x14ac:dyDescent="0.25">
      <c r="A2" s="4" t="s">
        <v>231</v>
      </c>
    </row>
    <row r="3" spans="1:12" ht="16.5" thickBot="1" x14ac:dyDescent="0.3">
      <c r="A3" s="4" t="s">
        <v>95</v>
      </c>
      <c r="F3" s="350"/>
      <c r="J3" s="412" t="s">
        <v>234</v>
      </c>
      <c r="K3" s="413"/>
    </row>
    <row r="4" spans="1:12" ht="15" customHeight="1" thickBot="1" x14ac:dyDescent="0.3">
      <c r="A4" s="455" t="s">
        <v>24</v>
      </c>
      <c r="B4" s="417" t="s">
        <v>27</v>
      </c>
      <c r="C4" s="417" t="s">
        <v>26</v>
      </c>
      <c r="D4" s="420" t="s">
        <v>25</v>
      </c>
      <c r="E4" s="479" t="s">
        <v>31</v>
      </c>
      <c r="F4" s="480"/>
      <c r="G4" s="480"/>
      <c r="H4" s="480"/>
      <c r="I4" s="480"/>
      <c r="J4" s="481"/>
      <c r="K4" s="414" t="s">
        <v>32</v>
      </c>
    </row>
    <row r="5" spans="1:12" ht="33" customHeight="1" thickBot="1" x14ac:dyDescent="0.3">
      <c r="A5" s="547"/>
      <c r="B5" s="549"/>
      <c r="C5" s="549"/>
      <c r="D5" s="551"/>
      <c r="E5" s="568" t="s">
        <v>7</v>
      </c>
      <c r="F5" s="567" t="s">
        <v>30</v>
      </c>
      <c r="G5" s="567"/>
      <c r="H5" s="473" t="s">
        <v>226</v>
      </c>
      <c r="I5" s="449"/>
      <c r="J5" s="477" t="s">
        <v>228</v>
      </c>
      <c r="K5" s="415"/>
    </row>
    <row r="6" spans="1:12" ht="75.75" thickBot="1" x14ac:dyDescent="0.3">
      <c r="A6" s="548"/>
      <c r="B6" s="550"/>
      <c r="C6" s="550"/>
      <c r="D6" s="552"/>
      <c r="E6" s="472"/>
      <c r="F6" s="52" t="s">
        <v>33</v>
      </c>
      <c r="G6" s="55" t="s">
        <v>28</v>
      </c>
      <c r="H6" s="52" t="s">
        <v>229</v>
      </c>
      <c r="I6" s="55" t="s">
        <v>29</v>
      </c>
      <c r="J6" s="478"/>
      <c r="K6" s="585"/>
      <c r="L6" s="2"/>
    </row>
    <row r="7" spans="1:12" x14ac:dyDescent="0.25">
      <c r="A7" s="553" t="s">
        <v>34</v>
      </c>
      <c r="B7" s="540">
        <v>4</v>
      </c>
      <c r="C7" s="556" t="s">
        <v>16</v>
      </c>
      <c r="D7" s="569">
        <v>42373</v>
      </c>
      <c r="E7" s="500">
        <v>29014.369470000001</v>
      </c>
      <c r="F7" s="570">
        <v>27563.651000000002</v>
      </c>
      <c r="G7" s="570">
        <v>0</v>
      </c>
      <c r="H7" s="570">
        <v>1404.17597</v>
      </c>
      <c r="I7" s="502">
        <v>46.542499999999997</v>
      </c>
      <c r="J7" s="474" t="s">
        <v>223</v>
      </c>
      <c r="K7" s="573">
        <v>0</v>
      </c>
    </row>
    <row r="8" spans="1:12" x14ac:dyDescent="0.25">
      <c r="A8" s="554"/>
      <c r="B8" s="535"/>
      <c r="C8" s="557"/>
      <c r="D8" s="560"/>
      <c r="E8" s="501"/>
      <c r="F8" s="571"/>
      <c r="G8" s="571"/>
      <c r="H8" s="571"/>
      <c r="I8" s="503"/>
      <c r="J8" s="475"/>
      <c r="K8" s="574"/>
    </row>
    <row r="9" spans="1:12" x14ac:dyDescent="0.25">
      <c r="A9" s="554"/>
      <c r="B9" s="535"/>
      <c r="C9" s="557"/>
      <c r="D9" s="560"/>
      <c r="E9" s="501"/>
      <c r="F9" s="571"/>
      <c r="G9" s="571"/>
      <c r="H9" s="571"/>
      <c r="I9" s="503"/>
      <c r="J9" s="475"/>
      <c r="K9" s="574"/>
    </row>
    <row r="10" spans="1:12" x14ac:dyDescent="0.25">
      <c r="A10" s="554"/>
      <c r="B10" s="535"/>
      <c r="C10" s="557"/>
      <c r="D10" s="560"/>
      <c r="E10" s="501"/>
      <c r="F10" s="571"/>
      <c r="G10" s="571"/>
      <c r="H10" s="571"/>
      <c r="I10" s="503"/>
      <c r="J10" s="475"/>
      <c r="K10" s="574"/>
    </row>
    <row r="11" spans="1:12" ht="15.75" thickBot="1" x14ac:dyDescent="0.3">
      <c r="A11" s="555"/>
      <c r="B11" s="536"/>
      <c r="C11" s="558"/>
      <c r="D11" s="561"/>
      <c r="E11" s="562"/>
      <c r="F11" s="572"/>
      <c r="G11" s="572"/>
      <c r="H11" s="572"/>
      <c r="I11" s="563"/>
      <c r="J11" s="476"/>
      <c r="K11" s="575"/>
    </row>
    <row r="12" spans="1:12" x14ac:dyDescent="0.25">
      <c r="A12" s="583" t="s">
        <v>35</v>
      </c>
      <c r="B12" s="535">
        <v>2</v>
      </c>
      <c r="C12" s="576" t="s">
        <v>40</v>
      </c>
      <c r="D12" s="586" t="s">
        <v>41</v>
      </c>
      <c r="E12" s="474">
        <v>14183</v>
      </c>
      <c r="F12" s="488">
        <v>12055.55</v>
      </c>
      <c r="G12" s="464">
        <v>1475.02</v>
      </c>
      <c r="H12" s="488">
        <v>373.72</v>
      </c>
      <c r="I12" s="464">
        <v>278.70999999999998</v>
      </c>
      <c r="J12" s="474" t="s">
        <v>223</v>
      </c>
      <c r="K12" s="497">
        <v>0</v>
      </c>
    </row>
    <row r="13" spans="1:12" x14ac:dyDescent="0.25">
      <c r="A13" s="583"/>
      <c r="B13" s="535"/>
      <c r="C13" s="557"/>
      <c r="D13" s="560"/>
      <c r="E13" s="475"/>
      <c r="F13" s="489"/>
      <c r="G13" s="465"/>
      <c r="H13" s="489"/>
      <c r="I13" s="465"/>
      <c r="J13" s="475"/>
      <c r="K13" s="498"/>
    </row>
    <row r="14" spans="1:12" x14ac:dyDescent="0.25">
      <c r="A14" s="583"/>
      <c r="B14" s="535"/>
      <c r="C14" s="557"/>
      <c r="D14" s="560"/>
      <c r="E14" s="475"/>
      <c r="F14" s="489"/>
      <c r="G14" s="465"/>
      <c r="H14" s="489"/>
      <c r="I14" s="465"/>
      <c r="J14" s="475"/>
      <c r="K14" s="498"/>
    </row>
    <row r="15" spans="1:12" x14ac:dyDescent="0.25">
      <c r="A15" s="583"/>
      <c r="B15" s="535"/>
      <c r="C15" s="557"/>
      <c r="D15" s="560"/>
      <c r="E15" s="475"/>
      <c r="F15" s="489"/>
      <c r="G15" s="465"/>
      <c r="H15" s="489"/>
      <c r="I15" s="465"/>
      <c r="J15" s="475"/>
      <c r="K15" s="498"/>
    </row>
    <row r="16" spans="1:12" x14ac:dyDescent="0.25">
      <c r="A16" s="583"/>
      <c r="B16" s="535"/>
      <c r="C16" s="557"/>
      <c r="D16" s="560"/>
      <c r="E16" s="475"/>
      <c r="F16" s="489"/>
      <c r="G16" s="465"/>
      <c r="H16" s="489"/>
      <c r="I16" s="465"/>
      <c r="J16" s="475"/>
      <c r="K16" s="498"/>
    </row>
    <row r="17" spans="1:12" ht="15.75" thickBot="1" x14ac:dyDescent="0.3">
      <c r="A17" s="584"/>
      <c r="B17" s="536"/>
      <c r="C17" s="558"/>
      <c r="D17" s="561"/>
      <c r="E17" s="476"/>
      <c r="F17" s="490"/>
      <c r="G17" s="466"/>
      <c r="H17" s="490"/>
      <c r="I17" s="466"/>
      <c r="J17" s="476"/>
      <c r="K17" s="499"/>
    </row>
    <row r="18" spans="1:12" x14ac:dyDescent="0.25">
      <c r="A18" s="538" t="s">
        <v>36</v>
      </c>
      <c r="B18" s="540">
        <v>6</v>
      </c>
      <c r="C18" s="577" t="s">
        <v>123</v>
      </c>
      <c r="D18" s="578" t="s">
        <v>22</v>
      </c>
      <c r="E18" s="474">
        <v>34873.050000000003</v>
      </c>
      <c r="F18" s="500">
        <v>14813.331200000001</v>
      </c>
      <c r="G18" s="502">
        <v>8332.4987999999994</v>
      </c>
      <c r="H18" s="500" t="s">
        <v>223</v>
      </c>
      <c r="I18" s="502" t="s">
        <v>223</v>
      </c>
      <c r="J18" s="482">
        <v>11727.22</v>
      </c>
      <c r="K18" s="504">
        <v>0</v>
      </c>
    </row>
    <row r="19" spans="1:12" x14ac:dyDescent="0.25">
      <c r="A19" s="538"/>
      <c r="B19" s="535"/>
      <c r="C19" s="557"/>
      <c r="D19" s="579"/>
      <c r="E19" s="475"/>
      <c r="F19" s="501"/>
      <c r="G19" s="503"/>
      <c r="H19" s="501"/>
      <c r="I19" s="503"/>
      <c r="J19" s="483"/>
      <c r="K19" s="505"/>
    </row>
    <row r="20" spans="1:12" x14ac:dyDescent="0.25">
      <c r="A20" s="538"/>
      <c r="B20" s="535"/>
      <c r="C20" s="557"/>
      <c r="D20" s="579"/>
      <c r="E20" s="475"/>
      <c r="F20" s="501"/>
      <c r="G20" s="503"/>
      <c r="H20" s="501"/>
      <c r="I20" s="503"/>
      <c r="J20" s="483"/>
      <c r="K20" s="505"/>
    </row>
    <row r="21" spans="1:12" x14ac:dyDescent="0.25">
      <c r="A21" s="538"/>
      <c r="B21" s="535"/>
      <c r="C21" s="557"/>
      <c r="D21" s="579"/>
      <c r="E21" s="475"/>
      <c r="F21" s="501"/>
      <c r="G21" s="503"/>
      <c r="H21" s="501"/>
      <c r="I21" s="503"/>
      <c r="J21" s="483"/>
      <c r="K21" s="505"/>
    </row>
    <row r="22" spans="1:12" x14ac:dyDescent="0.25">
      <c r="A22" s="538"/>
      <c r="B22" s="535"/>
      <c r="C22" s="557"/>
      <c r="D22" s="580"/>
      <c r="E22" s="588"/>
      <c r="F22" s="589"/>
      <c r="G22" s="581"/>
      <c r="H22" s="589"/>
      <c r="I22" s="581"/>
      <c r="J22" s="591"/>
      <c r="K22" s="587"/>
    </row>
    <row r="23" spans="1:12" ht="15.75" thickBot="1" x14ac:dyDescent="0.3">
      <c r="A23" s="539"/>
      <c r="B23" s="536"/>
      <c r="C23" s="558"/>
      <c r="D23" s="351" t="s">
        <v>23</v>
      </c>
      <c r="E23" s="352">
        <v>1227.04</v>
      </c>
      <c r="F23" s="357">
        <v>706.77760000000001</v>
      </c>
      <c r="G23" s="358">
        <v>397.56240000000003</v>
      </c>
      <c r="H23" s="359" t="s">
        <v>223</v>
      </c>
      <c r="I23" s="358" t="s">
        <v>223</v>
      </c>
      <c r="J23" s="360">
        <v>122.7</v>
      </c>
      <c r="K23" s="56">
        <v>0</v>
      </c>
      <c r="L23" s="1"/>
    </row>
    <row r="24" spans="1:12" x14ac:dyDescent="0.25">
      <c r="E24" s="53"/>
      <c r="F24" s="53"/>
      <c r="G24" s="53"/>
      <c r="H24" s="53"/>
      <c r="I24" s="53"/>
      <c r="J24" s="53"/>
    </row>
    <row r="25" spans="1:12" ht="15.75" x14ac:dyDescent="0.25">
      <c r="A25" s="4" t="s">
        <v>39</v>
      </c>
    </row>
    <row r="26" spans="1:12" ht="15.75" thickBot="1" x14ac:dyDescent="0.3"/>
    <row r="27" spans="1:12" ht="15" customHeight="1" thickBot="1" x14ac:dyDescent="0.3">
      <c r="A27" s="455" t="s">
        <v>24</v>
      </c>
      <c r="B27" s="417" t="s">
        <v>27</v>
      </c>
      <c r="C27" s="417" t="s">
        <v>26</v>
      </c>
      <c r="D27" s="420" t="s">
        <v>25</v>
      </c>
      <c r="E27" s="479" t="s">
        <v>31</v>
      </c>
      <c r="F27" s="480"/>
      <c r="G27" s="480"/>
      <c r="H27" s="480"/>
      <c r="I27" s="480"/>
      <c r="J27" s="481"/>
      <c r="K27" s="450" t="s">
        <v>32</v>
      </c>
    </row>
    <row r="28" spans="1:12" ht="33" customHeight="1" thickBot="1" x14ac:dyDescent="0.3">
      <c r="A28" s="547"/>
      <c r="B28" s="549"/>
      <c r="C28" s="549"/>
      <c r="D28" s="551"/>
      <c r="E28" s="471" t="s">
        <v>7</v>
      </c>
      <c r="F28" s="448" t="s">
        <v>30</v>
      </c>
      <c r="G28" s="449"/>
      <c r="H28" s="473" t="s">
        <v>226</v>
      </c>
      <c r="I28" s="449"/>
      <c r="J28" s="477" t="s">
        <v>228</v>
      </c>
      <c r="K28" s="451"/>
    </row>
    <row r="29" spans="1:12" ht="75.75" thickBot="1" x14ac:dyDescent="0.3">
      <c r="A29" s="548"/>
      <c r="B29" s="550"/>
      <c r="C29" s="550"/>
      <c r="D29" s="552"/>
      <c r="E29" s="472"/>
      <c r="F29" s="361" t="s">
        <v>33</v>
      </c>
      <c r="G29" s="362" t="s">
        <v>28</v>
      </c>
      <c r="H29" s="363" t="s">
        <v>229</v>
      </c>
      <c r="I29" s="362" t="s">
        <v>29</v>
      </c>
      <c r="J29" s="478"/>
      <c r="K29" s="470"/>
    </row>
    <row r="30" spans="1:12" x14ac:dyDescent="0.25">
      <c r="A30" s="553" t="s">
        <v>34</v>
      </c>
      <c r="B30" s="540">
        <v>4</v>
      </c>
      <c r="C30" s="556" t="s">
        <v>16</v>
      </c>
      <c r="D30" s="559" t="s">
        <v>101</v>
      </c>
      <c r="E30" s="532">
        <f>F30+G30+H30+I30</f>
        <v>0</v>
      </c>
      <c r="F30" s="500">
        <v>0</v>
      </c>
      <c r="G30" s="502">
        <v>0</v>
      </c>
      <c r="H30" s="564">
        <v>0</v>
      </c>
      <c r="I30" s="502">
        <v>0</v>
      </c>
      <c r="J30" s="482" t="s">
        <v>223</v>
      </c>
      <c r="K30" s="573">
        <v>0</v>
      </c>
    </row>
    <row r="31" spans="1:12" x14ac:dyDescent="0.25">
      <c r="A31" s="554"/>
      <c r="B31" s="535"/>
      <c r="C31" s="557"/>
      <c r="D31" s="560"/>
      <c r="E31" s="533"/>
      <c r="F31" s="501"/>
      <c r="G31" s="503"/>
      <c r="H31" s="565"/>
      <c r="I31" s="503"/>
      <c r="J31" s="483"/>
      <c r="K31" s="574"/>
    </row>
    <row r="32" spans="1:12" x14ac:dyDescent="0.25">
      <c r="A32" s="554"/>
      <c r="B32" s="535"/>
      <c r="C32" s="557"/>
      <c r="D32" s="560"/>
      <c r="E32" s="533"/>
      <c r="F32" s="501"/>
      <c r="G32" s="503"/>
      <c r="H32" s="565"/>
      <c r="I32" s="503"/>
      <c r="J32" s="483"/>
      <c r="K32" s="574"/>
    </row>
    <row r="33" spans="1:11" x14ac:dyDescent="0.25">
      <c r="A33" s="554"/>
      <c r="B33" s="535"/>
      <c r="C33" s="557"/>
      <c r="D33" s="560"/>
      <c r="E33" s="533"/>
      <c r="F33" s="501"/>
      <c r="G33" s="503"/>
      <c r="H33" s="565"/>
      <c r="I33" s="503"/>
      <c r="J33" s="483"/>
      <c r="K33" s="574"/>
    </row>
    <row r="34" spans="1:11" ht="15.75" thickBot="1" x14ac:dyDescent="0.3">
      <c r="A34" s="555"/>
      <c r="B34" s="536"/>
      <c r="C34" s="558"/>
      <c r="D34" s="561"/>
      <c r="E34" s="534"/>
      <c r="F34" s="562"/>
      <c r="G34" s="563"/>
      <c r="H34" s="566"/>
      <c r="I34" s="563"/>
      <c r="J34" s="484"/>
      <c r="K34" s="575"/>
    </row>
    <row r="35" spans="1:11" x14ac:dyDescent="0.25">
      <c r="A35" s="583" t="s">
        <v>35</v>
      </c>
      <c r="B35" s="535">
        <v>2</v>
      </c>
      <c r="C35" s="576" t="s">
        <v>40</v>
      </c>
      <c r="D35" s="586" t="s">
        <v>41</v>
      </c>
      <c r="E35" s="485">
        <v>0</v>
      </c>
      <c r="F35" s="488">
        <v>0</v>
      </c>
      <c r="G35" s="464">
        <v>0</v>
      </c>
      <c r="H35" s="467">
        <v>0</v>
      </c>
      <c r="I35" s="464">
        <v>0</v>
      </c>
      <c r="J35" s="474" t="s">
        <v>223</v>
      </c>
      <c r="K35" s="497">
        <v>0</v>
      </c>
    </row>
    <row r="36" spans="1:11" x14ac:dyDescent="0.25">
      <c r="A36" s="583"/>
      <c r="B36" s="535"/>
      <c r="C36" s="557"/>
      <c r="D36" s="560"/>
      <c r="E36" s="486"/>
      <c r="F36" s="489"/>
      <c r="G36" s="465"/>
      <c r="H36" s="468"/>
      <c r="I36" s="465"/>
      <c r="J36" s="475"/>
      <c r="K36" s="498"/>
    </row>
    <row r="37" spans="1:11" x14ac:dyDescent="0.25">
      <c r="A37" s="583"/>
      <c r="B37" s="535"/>
      <c r="C37" s="557"/>
      <c r="D37" s="560"/>
      <c r="E37" s="486"/>
      <c r="F37" s="489"/>
      <c r="G37" s="465"/>
      <c r="H37" s="468"/>
      <c r="I37" s="465"/>
      <c r="J37" s="475"/>
      <c r="K37" s="498"/>
    </row>
    <row r="38" spans="1:11" x14ac:dyDescent="0.25">
      <c r="A38" s="583"/>
      <c r="B38" s="535"/>
      <c r="C38" s="557"/>
      <c r="D38" s="560"/>
      <c r="E38" s="486"/>
      <c r="F38" s="489"/>
      <c r="G38" s="465"/>
      <c r="H38" s="468"/>
      <c r="I38" s="465"/>
      <c r="J38" s="475"/>
      <c r="K38" s="498"/>
    </row>
    <row r="39" spans="1:11" x14ac:dyDescent="0.25">
      <c r="A39" s="583"/>
      <c r="B39" s="535"/>
      <c r="C39" s="557"/>
      <c r="D39" s="560"/>
      <c r="E39" s="486"/>
      <c r="F39" s="489"/>
      <c r="G39" s="465"/>
      <c r="H39" s="468"/>
      <c r="I39" s="465"/>
      <c r="J39" s="475"/>
      <c r="K39" s="498"/>
    </row>
    <row r="40" spans="1:11" ht="15.75" thickBot="1" x14ac:dyDescent="0.3">
      <c r="A40" s="584"/>
      <c r="B40" s="536"/>
      <c r="C40" s="558"/>
      <c r="D40" s="561"/>
      <c r="E40" s="487"/>
      <c r="F40" s="490"/>
      <c r="G40" s="466"/>
      <c r="H40" s="469"/>
      <c r="I40" s="466"/>
      <c r="J40" s="476"/>
      <c r="K40" s="499"/>
    </row>
    <row r="41" spans="1:11" x14ac:dyDescent="0.25">
      <c r="A41" s="537" t="s">
        <v>36</v>
      </c>
      <c r="B41" s="540">
        <v>6</v>
      </c>
      <c r="C41" s="577" t="s">
        <v>123</v>
      </c>
      <c r="D41" s="578" t="s">
        <v>22</v>
      </c>
      <c r="E41" s="485">
        <v>8718.27</v>
      </c>
      <c r="F41" s="500">
        <v>3703.3344000000002</v>
      </c>
      <c r="G41" s="502">
        <v>2083.1255999999998</v>
      </c>
      <c r="H41" s="564" t="s">
        <v>223</v>
      </c>
      <c r="I41" s="502" t="s">
        <v>223</v>
      </c>
      <c r="J41" s="482">
        <v>2931.81</v>
      </c>
      <c r="K41" s="504">
        <v>0</v>
      </c>
    </row>
    <row r="42" spans="1:11" x14ac:dyDescent="0.25">
      <c r="A42" s="538"/>
      <c r="B42" s="535"/>
      <c r="C42" s="557"/>
      <c r="D42" s="579"/>
      <c r="E42" s="486"/>
      <c r="F42" s="501"/>
      <c r="G42" s="503"/>
      <c r="H42" s="565"/>
      <c r="I42" s="503"/>
      <c r="J42" s="483"/>
      <c r="K42" s="505"/>
    </row>
    <row r="43" spans="1:11" x14ac:dyDescent="0.25">
      <c r="A43" s="538"/>
      <c r="B43" s="535"/>
      <c r="C43" s="557"/>
      <c r="D43" s="579"/>
      <c r="E43" s="486"/>
      <c r="F43" s="501"/>
      <c r="G43" s="503"/>
      <c r="H43" s="565"/>
      <c r="I43" s="503"/>
      <c r="J43" s="483"/>
      <c r="K43" s="505"/>
    </row>
    <row r="44" spans="1:11" x14ac:dyDescent="0.25">
      <c r="A44" s="538"/>
      <c r="B44" s="535"/>
      <c r="C44" s="557"/>
      <c r="D44" s="579"/>
      <c r="E44" s="486"/>
      <c r="F44" s="501"/>
      <c r="G44" s="503"/>
      <c r="H44" s="565"/>
      <c r="I44" s="503"/>
      <c r="J44" s="483"/>
      <c r="K44" s="505"/>
    </row>
    <row r="45" spans="1:11" x14ac:dyDescent="0.25">
      <c r="A45" s="538"/>
      <c r="B45" s="535"/>
      <c r="C45" s="557"/>
      <c r="D45" s="580"/>
      <c r="E45" s="590"/>
      <c r="F45" s="589"/>
      <c r="G45" s="581"/>
      <c r="H45" s="582"/>
      <c r="I45" s="581"/>
      <c r="J45" s="591"/>
      <c r="K45" s="587"/>
    </row>
    <row r="46" spans="1:11" ht="15.75" thickBot="1" x14ac:dyDescent="0.3">
      <c r="A46" s="539"/>
      <c r="B46" s="536"/>
      <c r="C46" s="558"/>
      <c r="D46" s="351" t="s">
        <v>23</v>
      </c>
      <c r="E46" s="352">
        <v>0</v>
      </c>
      <c r="F46" s="353">
        <v>0</v>
      </c>
      <c r="G46" s="354">
        <v>0</v>
      </c>
      <c r="H46" s="355">
        <v>0</v>
      </c>
      <c r="I46" s="354">
        <v>0</v>
      </c>
      <c r="J46" s="356">
        <v>0</v>
      </c>
      <c r="K46" s="58">
        <v>0</v>
      </c>
    </row>
    <row r="47" spans="1:11" x14ac:dyDescent="0.25">
      <c r="E47" s="57"/>
    </row>
    <row r="49" spans="1:11" ht="15.75" x14ac:dyDescent="0.25">
      <c r="A49" s="4" t="s">
        <v>42</v>
      </c>
    </row>
    <row r="50" spans="1:11" ht="15.75" thickBot="1" x14ac:dyDescent="0.3"/>
    <row r="51" spans="1:11" ht="15" customHeight="1" thickBot="1" x14ac:dyDescent="0.3">
      <c r="A51" s="513" t="s">
        <v>24</v>
      </c>
      <c r="B51" s="541" t="s">
        <v>27</v>
      </c>
      <c r="C51" s="544" t="s">
        <v>26</v>
      </c>
      <c r="D51" s="516" t="s">
        <v>25</v>
      </c>
      <c r="E51" s="479" t="s">
        <v>31</v>
      </c>
      <c r="F51" s="480"/>
      <c r="G51" s="480"/>
      <c r="H51" s="480"/>
      <c r="I51" s="480"/>
      <c r="J51" s="481"/>
      <c r="K51" s="450" t="s">
        <v>32</v>
      </c>
    </row>
    <row r="52" spans="1:11" ht="41.25" customHeight="1" thickBot="1" x14ac:dyDescent="0.3">
      <c r="A52" s="514"/>
      <c r="B52" s="542"/>
      <c r="C52" s="545"/>
      <c r="D52" s="517"/>
      <c r="E52" s="471" t="s">
        <v>7</v>
      </c>
      <c r="F52" s="448" t="s">
        <v>30</v>
      </c>
      <c r="G52" s="449"/>
      <c r="H52" s="473" t="s">
        <v>226</v>
      </c>
      <c r="I52" s="449"/>
      <c r="J52" s="477" t="s">
        <v>228</v>
      </c>
      <c r="K52" s="451"/>
    </row>
    <row r="53" spans="1:11" ht="75.75" thickBot="1" x14ac:dyDescent="0.3">
      <c r="A53" s="515"/>
      <c r="B53" s="543"/>
      <c r="C53" s="546"/>
      <c r="D53" s="518"/>
      <c r="E53" s="472"/>
      <c r="F53" s="361" t="s">
        <v>33</v>
      </c>
      <c r="G53" s="362" t="s">
        <v>28</v>
      </c>
      <c r="H53" s="363" t="s">
        <v>230</v>
      </c>
      <c r="I53" s="362" t="s">
        <v>29</v>
      </c>
      <c r="J53" s="478"/>
      <c r="K53" s="470"/>
    </row>
    <row r="54" spans="1:11" x14ac:dyDescent="0.25">
      <c r="A54" s="507" t="s">
        <v>34</v>
      </c>
      <c r="B54" s="510">
        <v>4</v>
      </c>
      <c r="C54" s="494" t="s">
        <v>16</v>
      </c>
      <c r="D54" s="491" t="s">
        <v>101</v>
      </c>
      <c r="E54" s="532">
        <v>0</v>
      </c>
      <c r="F54" s="500">
        <v>0</v>
      </c>
      <c r="G54" s="502">
        <v>0</v>
      </c>
      <c r="H54" s="564">
        <v>0</v>
      </c>
      <c r="I54" s="502">
        <v>0</v>
      </c>
      <c r="J54" s="482" t="s">
        <v>223</v>
      </c>
      <c r="K54" s="573">
        <v>0</v>
      </c>
    </row>
    <row r="55" spans="1:11" x14ac:dyDescent="0.25">
      <c r="A55" s="508"/>
      <c r="B55" s="511"/>
      <c r="C55" s="495"/>
      <c r="D55" s="492"/>
      <c r="E55" s="533"/>
      <c r="F55" s="501"/>
      <c r="G55" s="503"/>
      <c r="H55" s="565"/>
      <c r="I55" s="503"/>
      <c r="J55" s="483"/>
      <c r="K55" s="574"/>
    </row>
    <row r="56" spans="1:11" x14ac:dyDescent="0.25">
      <c r="A56" s="508"/>
      <c r="B56" s="511"/>
      <c r="C56" s="495"/>
      <c r="D56" s="492"/>
      <c r="E56" s="533"/>
      <c r="F56" s="501"/>
      <c r="G56" s="503"/>
      <c r="H56" s="565"/>
      <c r="I56" s="503"/>
      <c r="J56" s="483"/>
      <c r="K56" s="574"/>
    </row>
    <row r="57" spans="1:11" x14ac:dyDescent="0.25">
      <c r="A57" s="508"/>
      <c r="B57" s="511"/>
      <c r="C57" s="495"/>
      <c r="D57" s="492"/>
      <c r="E57" s="533"/>
      <c r="F57" s="501"/>
      <c r="G57" s="503"/>
      <c r="H57" s="565"/>
      <c r="I57" s="503"/>
      <c r="J57" s="483"/>
      <c r="K57" s="574"/>
    </row>
    <row r="58" spans="1:11" ht="15.75" thickBot="1" x14ac:dyDescent="0.3">
      <c r="A58" s="509"/>
      <c r="B58" s="512"/>
      <c r="C58" s="496"/>
      <c r="D58" s="493"/>
      <c r="E58" s="534"/>
      <c r="F58" s="562"/>
      <c r="G58" s="563"/>
      <c r="H58" s="566"/>
      <c r="I58" s="563"/>
      <c r="J58" s="484"/>
      <c r="K58" s="575"/>
    </row>
    <row r="59" spans="1:11" x14ac:dyDescent="0.25">
      <c r="A59" s="522"/>
      <c r="B59" s="511">
        <v>2</v>
      </c>
      <c r="C59" s="527" t="s">
        <v>40</v>
      </c>
      <c r="D59" s="528" t="s">
        <v>41</v>
      </c>
      <c r="E59" s="485">
        <v>3878.65</v>
      </c>
      <c r="F59" s="488">
        <v>3296.85</v>
      </c>
      <c r="G59" s="464">
        <v>347.73</v>
      </c>
      <c r="H59" s="467">
        <v>109.95</v>
      </c>
      <c r="I59" s="464">
        <v>124.12</v>
      </c>
      <c r="J59" s="474" t="s">
        <v>223</v>
      </c>
      <c r="K59" s="497">
        <v>0</v>
      </c>
    </row>
    <row r="60" spans="1:11" x14ac:dyDescent="0.25">
      <c r="A60" s="522"/>
      <c r="B60" s="511"/>
      <c r="C60" s="495"/>
      <c r="D60" s="492"/>
      <c r="E60" s="486"/>
      <c r="F60" s="489"/>
      <c r="G60" s="465"/>
      <c r="H60" s="468"/>
      <c r="I60" s="465"/>
      <c r="J60" s="475"/>
      <c r="K60" s="498"/>
    </row>
    <row r="61" spans="1:11" x14ac:dyDescent="0.25">
      <c r="A61" s="522"/>
      <c r="B61" s="511"/>
      <c r="C61" s="495"/>
      <c r="D61" s="492"/>
      <c r="E61" s="486"/>
      <c r="F61" s="489"/>
      <c r="G61" s="465"/>
      <c r="H61" s="468"/>
      <c r="I61" s="465"/>
      <c r="J61" s="475"/>
      <c r="K61" s="498"/>
    </row>
    <row r="62" spans="1:11" x14ac:dyDescent="0.25">
      <c r="A62" s="522"/>
      <c r="B62" s="511"/>
      <c r="C62" s="495"/>
      <c r="D62" s="492"/>
      <c r="E62" s="486"/>
      <c r="F62" s="489"/>
      <c r="G62" s="465"/>
      <c r="H62" s="468"/>
      <c r="I62" s="465"/>
      <c r="J62" s="475"/>
      <c r="K62" s="498"/>
    </row>
    <row r="63" spans="1:11" x14ac:dyDescent="0.25">
      <c r="A63" s="522"/>
      <c r="B63" s="511"/>
      <c r="C63" s="495"/>
      <c r="D63" s="492"/>
      <c r="E63" s="486"/>
      <c r="F63" s="489"/>
      <c r="G63" s="465"/>
      <c r="H63" s="468"/>
      <c r="I63" s="465"/>
      <c r="J63" s="475"/>
      <c r="K63" s="498"/>
    </row>
    <row r="64" spans="1:11" ht="15.75" thickBot="1" x14ac:dyDescent="0.3">
      <c r="A64" s="523"/>
      <c r="B64" s="512"/>
      <c r="C64" s="496"/>
      <c r="D64" s="493"/>
      <c r="E64" s="487"/>
      <c r="F64" s="490"/>
      <c r="G64" s="466"/>
      <c r="H64" s="469"/>
      <c r="I64" s="466"/>
      <c r="J64" s="476"/>
      <c r="K64" s="499"/>
    </row>
    <row r="65" spans="1:11" x14ac:dyDescent="0.25">
      <c r="A65" s="524" t="s">
        <v>36</v>
      </c>
      <c r="B65" s="510">
        <v>6</v>
      </c>
      <c r="C65" s="506" t="s">
        <v>123</v>
      </c>
      <c r="D65" s="529" t="s">
        <v>22</v>
      </c>
      <c r="E65" s="485">
        <v>8718.2900000000009</v>
      </c>
      <c r="F65" s="500">
        <v>3703.3407999999999</v>
      </c>
      <c r="G65" s="502">
        <v>2083.1291999999999</v>
      </c>
      <c r="H65" s="564">
        <v>0</v>
      </c>
      <c r="I65" s="502" t="s">
        <v>223</v>
      </c>
      <c r="J65" s="482">
        <v>2931.82</v>
      </c>
      <c r="K65" s="504">
        <v>0</v>
      </c>
    </row>
    <row r="66" spans="1:11" x14ac:dyDescent="0.25">
      <c r="A66" s="525"/>
      <c r="B66" s="511"/>
      <c r="C66" s="495"/>
      <c r="D66" s="530"/>
      <c r="E66" s="486"/>
      <c r="F66" s="501"/>
      <c r="G66" s="503"/>
      <c r="H66" s="565"/>
      <c r="I66" s="503"/>
      <c r="J66" s="483"/>
      <c r="K66" s="505"/>
    </row>
    <row r="67" spans="1:11" x14ac:dyDescent="0.25">
      <c r="A67" s="525"/>
      <c r="B67" s="511"/>
      <c r="C67" s="495"/>
      <c r="D67" s="530"/>
      <c r="E67" s="486"/>
      <c r="F67" s="501"/>
      <c r="G67" s="503"/>
      <c r="H67" s="565"/>
      <c r="I67" s="503"/>
      <c r="J67" s="483"/>
      <c r="K67" s="505"/>
    </row>
    <row r="68" spans="1:11" x14ac:dyDescent="0.25">
      <c r="A68" s="525"/>
      <c r="B68" s="511"/>
      <c r="C68" s="495"/>
      <c r="D68" s="530"/>
      <c r="E68" s="486"/>
      <c r="F68" s="501"/>
      <c r="G68" s="503"/>
      <c r="H68" s="565"/>
      <c r="I68" s="503"/>
      <c r="J68" s="483"/>
      <c r="K68" s="505"/>
    </row>
    <row r="69" spans="1:11" ht="15.75" thickBot="1" x14ac:dyDescent="0.3">
      <c r="A69" s="525"/>
      <c r="B69" s="511"/>
      <c r="C69" s="495"/>
      <c r="D69" s="530"/>
      <c r="E69" s="486"/>
      <c r="F69" s="501"/>
      <c r="G69" s="503"/>
      <c r="H69" s="565"/>
      <c r="I69" s="503"/>
      <c r="J69" s="484"/>
      <c r="K69" s="505"/>
    </row>
    <row r="70" spans="1:11" ht="15.75" thickBot="1" x14ac:dyDescent="0.3">
      <c r="A70" s="526"/>
      <c r="B70" s="512"/>
      <c r="C70" s="496"/>
      <c r="D70" s="364" t="s">
        <v>23</v>
      </c>
      <c r="E70" s="366">
        <v>613.52</v>
      </c>
      <c r="F70" s="367">
        <v>353.3888</v>
      </c>
      <c r="G70" s="368">
        <v>198.78120000000001</v>
      </c>
      <c r="H70" s="369" t="s">
        <v>223</v>
      </c>
      <c r="I70" s="368" t="s">
        <v>223</v>
      </c>
      <c r="J70" s="370">
        <v>61.35</v>
      </c>
      <c r="K70" s="365">
        <v>0</v>
      </c>
    </row>
    <row r="73" spans="1:11" ht="15.75" x14ac:dyDescent="0.25">
      <c r="A73" s="4" t="s">
        <v>43</v>
      </c>
    </row>
    <row r="74" spans="1:11" ht="15.75" thickBot="1" x14ac:dyDescent="0.3"/>
    <row r="75" spans="1:11" ht="15" customHeight="1" thickBot="1" x14ac:dyDescent="0.3">
      <c r="A75" s="513" t="s">
        <v>24</v>
      </c>
      <c r="B75" s="516" t="s">
        <v>27</v>
      </c>
      <c r="C75" s="519" t="s">
        <v>26</v>
      </c>
      <c r="D75" s="516" t="s">
        <v>25</v>
      </c>
      <c r="E75" s="479" t="s">
        <v>31</v>
      </c>
      <c r="F75" s="480"/>
      <c r="G75" s="480"/>
      <c r="H75" s="480"/>
      <c r="I75" s="480"/>
      <c r="J75" s="481"/>
      <c r="K75" s="450" t="s">
        <v>32</v>
      </c>
    </row>
    <row r="76" spans="1:11" ht="42.75" customHeight="1" thickBot="1" x14ac:dyDescent="0.3">
      <c r="A76" s="514"/>
      <c r="B76" s="517"/>
      <c r="C76" s="520"/>
      <c r="D76" s="517"/>
      <c r="E76" s="471" t="s">
        <v>7</v>
      </c>
      <c r="F76" s="448" t="s">
        <v>30</v>
      </c>
      <c r="G76" s="473"/>
      <c r="H76" s="473" t="s">
        <v>226</v>
      </c>
      <c r="I76" s="449"/>
      <c r="J76" s="477" t="s">
        <v>228</v>
      </c>
      <c r="K76" s="451"/>
    </row>
    <row r="77" spans="1:11" ht="75.75" thickBot="1" x14ac:dyDescent="0.3">
      <c r="A77" s="515"/>
      <c r="B77" s="518"/>
      <c r="C77" s="521"/>
      <c r="D77" s="518"/>
      <c r="E77" s="472"/>
      <c r="F77" s="52" t="s">
        <v>33</v>
      </c>
      <c r="G77" s="55" t="s">
        <v>28</v>
      </c>
      <c r="H77" s="52" t="s">
        <v>229</v>
      </c>
      <c r="I77" s="55" t="s">
        <v>29</v>
      </c>
      <c r="J77" s="478"/>
      <c r="K77" s="470"/>
    </row>
    <row r="78" spans="1:11" x14ac:dyDescent="0.25">
      <c r="A78" s="507" t="s">
        <v>34</v>
      </c>
      <c r="B78" s="510">
        <v>4</v>
      </c>
      <c r="C78" s="494" t="s">
        <v>16</v>
      </c>
      <c r="D78" s="491" t="s">
        <v>101</v>
      </c>
      <c r="E78" s="532">
        <v>12556.90364</v>
      </c>
      <c r="F78" s="500">
        <v>11929.05846</v>
      </c>
      <c r="G78" s="502">
        <v>0</v>
      </c>
      <c r="H78" s="500">
        <v>581.30268000000001</v>
      </c>
      <c r="I78" s="502">
        <v>46.542499999999997</v>
      </c>
      <c r="J78" s="482" t="s">
        <v>223</v>
      </c>
      <c r="K78" s="573">
        <v>0</v>
      </c>
    </row>
    <row r="79" spans="1:11" x14ac:dyDescent="0.25">
      <c r="A79" s="508"/>
      <c r="B79" s="511"/>
      <c r="C79" s="495"/>
      <c r="D79" s="492"/>
      <c r="E79" s="533"/>
      <c r="F79" s="501"/>
      <c r="G79" s="503"/>
      <c r="H79" s="501"/>
      <c r="I79" s="503"/>
      <c r="J79" s="483"/>
      <c r="K79" s="574"/>
    </row>
    <row r="80" spans="1:11" x14ac:dyDescent="0.25">
      <c r="A80" s="508"/>
      <c r="B80" s="511"/>
      <c r="C80" s="495"/>
      <c r="D80" s="492"/>
      <c r="E80" s="533"/>
      <c r="F80" s="501"/>
      <c r="G80" s="503"/>
      <c r="H80" s="501"/>
      <c r="I80" s="503"/>
      <c r="J80" s="483"/>
      <c r="K80" s="574"/>
    </row>
    <row r="81" spans="1:11" x14ac:dyDescent="0.25">
      <c r="A81" s="508"/>
      <c r="B81" s="511"/>
      <c r="C81" s="495"/>
      <c r="D81" s="492"/>
      <c r="E81" s="533"/>
      <c r="F81" s="501"/>
      <c r="G81" s="503"/>
      <c r="H81" s="501"/>
      <c r="I81" s="503"/>
      <c r="J81" s="483"/>
      <c r="K81" s="574"/>
    </row>
    <row r="82" spans="1:11" ht="15.75" thickBot="1" x14ac:dyDescent="0.3">
      <c r="A82" s="509"/>
      <c r="B82" s="512"/>
      <c r="C82" s="496"/>
      <c r="D82" s="493"/>
      <c r="E82" s="534"/>
      <c r="F82" s="562"/>
      <c r="G82" s="563"/>
      <c r="H82" s="562"/>
      <c r="I82" s="563"/>
      <c r="J82" s="484"/>
      <c r="K82" s="575"/>
    </row>
    <row r="83" spans="1:11" x14ac:dyDescent="0.25">
      <c r="A83" s="522" t="s">
        <v>35</v>
      </c>
      <c r="B83" s="511">
        <v>2</v>
      </c>
      <c r="C83" s="527" t="s">
        <v>40</v>
      </c>
      <c r="D83" s="528" t="s">
        <v>41</v>
      </c>
      <c r="E83" s="485">
        <v>5458.38</v>
      </c>
      <c r="F83" s="488">
        <v>4639.62</v>
      </c>
      <c r="G83" s="464">
        <v>565.19000000000005</v>
      </c>
      <c r="H83" s="488">
        <v>132.6</v>
      </c>
      <c r="I83" s="464">
        <v>120.97</v>
      </c>
      <c r="J83" s="474" t="s">
        <v>223</v>
      </c>
      <c r="K83" s="497">
        <v>0</v>
      </c>
    </row>
    <row r="84" spans="1:11" x14ac:dyDescent="0.25">
      <c r="A84" s="522"/>
      <c r="B84" s="511"/>
      <c r="C84" s="495"/>
      <c r="D84" s="492"/>
      <c r="E84" s="486"/>
      <c r="F84" s="489"/>
      <c r="G84" s="465"/>
      <c r="H84" s="489"/>
      <c r="I84" s="465"/>
      <c r="J84" s="475"/>
      <c r="K84" s="498"/>
    </row>
    <row r="85" spans="1:11" x14ac:dyDescent="0.25">
      <c r="A85" s="522"/>
      <c r="B85" s="511"/>
      <c r="C85" s="495"/>
      <c r="D85" s="492"/>
      <c r="E85" s="486"/>
      <c r="F85" s="489"/>
      <c r="G85" s="465"/>
      <c r="H85" s="489"/>
      <c r="I85" s="465"/>
      <c r="J85" s="475"/>
      <c r="K85" s="498"/>
    </row>
    <row r="86" spans="1:11" x14ac:dyDescent="0.25">
      <c r="A86" s="522"/>
      <c r="B86" s="511"/>
      <c r="C86" s="495"/>
      <c r="D86" s="492"/>
      <c r="E86" s="486"/>
      <c r="F86" s="489"/>
      <c r="G86" s="465"/>
      <c r="H86" s="489"/>
      <c r="I86" s="465"/>
      <c r="J86" s="475"/>
      <c r="K86" s="498"/>
    </row>
    <row r="87" spans="1:11" x14ac:dyDescent="0.25">
      <c r="A87" s="522"/>
      <c r="B87" s="511"/>
      <c r="C87" s="495"/>
      <c r="D87" s="492"/>
      <c r="E87" s="486"/>
      <c r="F87" s="489"/>
      <c r="G87" s="465"/>
      <c r="H87" s="489"/>
      <c r="I87" s="465"/>
      <c r="J87" s="475"/>
      <c r="K87" s="498"/>
    </row>
    <row r="88" spans="1:11" ht="15.75" thickBot="1" x14ac:dyDescent="0.3">
      <c r="A88" s="523"/>
      <c r="B88" s="512"/>
      <c r="C88" s="496"/>
      <c r="D88" s="493"/>
      <c r="E88" s="487"/>
      <c r="F88" s="490"/>
      <c r="G88" s="466"/>
      <c r="H88" s="490"/>
      <c r="I88" s="466"/>
      <c r="J88" s="476"/>
      <c r="K88" s="499"/>
    </row>
    <row r="89" spans="1:11" x14ac:dyDescent="0.25">
      <c r="A89" s="524" t="s">
        <v>36</v>
      </c>
      <c r="B89" s="510">
        <v>6</v>
      </c>
      <c r="C89" s="506" t="s">
        <v>123</v>
      </c>
      <c r="D89" s="529" t="s">
        <v>22</v>
      </c>
      <c r="E89" s="485">
        <v>4359.13</v>
      </c>
      <c r="F89" s="500">
        <v>1851.6672000000001</v>
      </c>
      <c r="G89" s="502">
        <v>1041.5627999999999</v>
      </c>
      <c r="H89" s="500" t="s">
        <v>223</v>
      </c>
      <c r="I89" s="502" t="s">
        <v>223</v>
      </c>
      <c r="J89" s="482">
        <v>1465.9</v>
      </c>
      <c r="K89" s="504"/>
    </row>
    <row r="90" spans="1:11" x14ac:dyDescent="0.25">
      <c r="A90" s="525"/>
      <c r="B90" s="511"/>
      <c r="C90" s="495"/>
      <c r="D90" s="530"/>
      <c r="E90" s="486"/>
      <c r="F90" s="501"/>
      <c r="G90" s="503"/>
      <c r="H90" s="501"/>
      <c r="I90" s="503"/>
      <c r="J90" s="483"/>
      <c r="K90" s="505"/>
    </row>
    <row r="91" spans="1:11" x14ac:dyDescent="0.25">
      <c r="A91" s="525"/>
      <c r="B91" s="511"/>
      <c r="C91" s="495"/>
      <c r="D91" s="530"/>
      <c r="E91" s="486"/>
      <c r="F91" s="501"/>
      <c r="G91" s="503"/>
      <c r="H91" s="501"/>
      <c r="I91" s="503"/>
      <c r="J91" s="483"/>
      <c r="K91" s="505"/>
    </row>
    <row r="92" spans="1:11" x14ac:dyDescent="0.25">
      <c r="A92" s="525"/>
      <c r="B92" s="511"/>
      <c r="C92" s="495"/>
      <c r="D92" s="530"/>
      <c r="E92" s="486"/>
      <c r="F92" s="501"/>
      <c r="G92" s="503"/>
      <c r="H92" s="501"/>
      <c r="I92" s="503"/>
      <c r="J92" s="483"/>
      <c r="K92" s="505"/>
    </row>
    <row r="93" spans="1:11" ht="15.75" thickBot="1" x14ac:dyDescent="0.3">
      <c r="A93" s="525"/>
      <c r="B93" s="511"/>
      <c r="C93" s="495"/>
      <c r="D93" s="530"/>
      <c r="E93" s="486"/>
      <c r="F93" s="501"/>
      <c r="G93" s="503"/>
      <c r="H93" s="501"/>
      <c r="I93" s="503"/>
      <c r="J93" s="484"/>
      <c r="K93" s="505"/>
    </row>
    <row r="94" spans="1:11" ht="15.75" thickBot="1" x14ac:dyDescent="0.3">
      <c r="A94" s="526"/>
      <c r="B94" s="512"/>
      <c r="C94" s="496"/>
      <c r="D94" s="364" t="s">
        <v>23</v>
      </c>
      <c r="E94" s="366">
        <v>613.52</v>
      </c>
      <c r="F94" s="367">
        <v>353.3888</v>
      </c>
      <c r="G94" s="368">
        <v>198.78120000000001</v>
      </c>
      <c r="H94" s="367" t="s">
        <v>223</v>
      </c>
      <c r="I94" s="368" t="s">
        <v>223</v>
      </c>
      <c r="J94" s="370">
        <v>61.35</v>
      </c>
      <c r="K94" s="365">
        <v>0</v>
      </c>
    </row>
    <row r="97" spans="1:11" ht="15.75" x14ac:dyDescent="0.25">
      <c r="A97" s="4" t="s">
        <v>44</v>
      </c>
    </row>
    <row r="98" spans="1:11" ht="15.75" thickBot="1" x14ac:dyDescent="0.3"/>
    <row r="99" spans="1:11" ht="15" customHeight="1" thickBot="1" x14ac:dyDescent="0.3">
      <c r="A99" s="513" t="s">
        <v>24</v>
      </c>
      <c r="B99" s="516" t="s">
        <v>27</v>
      </c>
      <c r="C99" s="519" t="s">
        <v>26</v>
      </c>
      <c r="D99" s="516" t="s">
        <v>25</v>
      </c>
      <c r="E99" s="479" t="s">
        <v>31</v>
      </c>
      <c r="F99" s="480"/>
      <c r="G99" s="480"/>
      <c r="H99" s="480"/>
      <c r="I99" s="480"/>
      <c r="J99" s="481"/>
      <c r="K99" s="450" t="s">
        <v>32</v>
      </c>
    </row>
    <row r="100" spans="1:11" ht="36.75" customHeight="1" thickBot="1" x14ac:dyDescent="0.3">
      <c r="A100" s="514"/>
      <c r="B100" s="517"/>
      <c r="C100" s="520"/>
      <c r="D100" s="517"/>
      <c r="E100" s="471" t="s">
        <v>7</v>
      </c>
      <c r="F100" s="448" t="s">
        <v>30</v>
      </c>
      <c r="G100" s="473"/>
      <c r="H100" s="473" t="s">
        <v>226</v>
      </c>
      <c r="I100" s="449"/>
      <c r="J100" s="477" t="s">
        <v>228</v>
      </c>
      <c r="K100" s="451"/>
    </row>
    <row r="101" spans="1:11" ht="75.75" thickBot="1" x14ac:dyDescent="0.3">
      <c r="A101" s="515"/>
      <c r="B101" s="518"/>
      <c r="C101" s="521"/>
      <c r="D101" s="518"/>
      <c r="E101" s="472"/>
      <c r="F101" s="52" t="s">
        <v>33</v>
      </c>
      <c r="G101" s="55" t="s">
        <v>28</v>
      </c>
      <c r="H101" s="363" t="s">
        <v>227</v>
      </c>
      <c r="I101" s="362" t="s">
        <v>29</v>
      </c>
      <c r="J101" s="478"/>
      <c r="K101" s="470"/>
    </row>
    <row r="102" spans="1:11" x14ac:dyDescent="0.25">
      <c r="A102" s="507" t="s">
        <v>34</v>
      </c>
      <c r="B102" s="510">
        <v>4</v>
      </c>
      <c r="C102" s="494" t="s">
        <v>16</v>
      </c>
      <c r="D102" s="491" t="s">
        <v>101</v>
      </c>
      <c r="E102" s="532">
        <v>5052.9101499999997</v>
      </c>
      <c r="F102" s="500">
        <v>4800.2646400000003</v>
      </c>
      <c r="G102" s="502">
        <v>0</v>
      </c>
      <c r="H102" s="564">
        <v>252.64551</v>
      </c>
      <c r="I102" s="502">
        <v>0</v>
      </c>
      <c r="J102" s="482" t="s">
        <v>223</v>
      </c>
      <c r="K102" s="573">
        <v>0</v>
      </c>
    </row>
    <row r="103" spans="1:11" x14ac:dyDescent="0.25">
      <c r="A103" s="508"/>
      <c r="B103" s="511"/>
      <c r="C103" s="495"/>
      <c r="D103" s="492"/>
      <c r="E103" s="533"/>
      <c r="F103" s="501"/>
      <c r="G103" s="503"/>
      <c r="H103" s="565"/>
      <c r="I103" s="503"/>
      <c r="J103" s="483"/>
      <c r="K103" s="574"/>
    </row>
    <row r="104" spans="1:11" x14ac:dyDescent="0.25">
      <c r="A104" s="508"/>
      <c r="B104" s="511"/>
      <c r="C104" s="495"/>
      <c r="D104" s="492"/>
      <c r="E104" s="533"/>
      <c r="F104" s="501"/>
      <c r="G104" s="503"/>
      <c r="H104" s="565"/>
      <c r="I104" s="503"/>
      <c r="J104" s="483"/>
      <c r="K104" s="574"/>
    </row>
    <row r="105" spans="1:11" x14ac:dyDescent="0.25">
      <c r="A105" s="508"/>
      <c r="B105" s="511"/>
      <c r="C105" s="495"/>
      <c r="D105" s="492"/>
      <c r="E105" s="533"/>
      <c r="F105" s="501"/>
      <c r="G105" s="503"/>
      <c r="H105" s="565"/>
      <c r="I105" s="503"/>
      <c r="J105" s="483"/>
      <c r="K105" s="574"/>
    </row>
    <row r="106" spans="1:11" ht="15.75" thickBot="1" x14ac:dyDescent="0.3">
      <c r="A106" s="509"/>
      <c r="B106" s="512"/>
      <c r="C106" s="496"/>
      <c r="D106" s="493"/>
      <c r="E106" s="534"/>
      <c r="F106" s="562"/>
      <c r="G106" s="563"/>
      <c r="H106" s="566"/>
      <c r="I106" s="563"/>
      <c r="J106" s="484"/>
      <c r="K106" s="575"/>
    </row>
    <row r="107" spans="1:11" x14ac:dyDescent="0.25">
      <c r="A107" s="522" t="s">
        <v>35</v>
      </c>
      <c r="B107" s="511">
        <v>2</v>
      </c>
      <c r="C107" s="527" t="s">
        <v>40</v>
      </c>
      <c r="D107" s="528" t="s">
        <v>41</v>
      </c>
      <c r="E107" s="485">
        <v>3845.97</v>
      </c>
      <c r="F107" s="488">
        <v>3269.08</v>
      </c>
      <c r="G107" s="464">
        <v>427.1</v>
      </c>
      <c r="H107" s="467">
        <v>116.17</v>
      </c>
      <c r="I107" s="464">
        <v>33.619999999999997</v>
      </c>
      <c r="J107" s="474" t="s">
        <v>223</v>
      </c>
      <c r="K107" s="497">
        <v>0</v>
      </c>
    </row>
    <row r="108" spans="1:11" x14ac:dyDescent="0.25">
      <c r="A108" s="522"/>
      <c r="B108" s="511"/>
      <c r="C108" s="495"/>
      <c r="D108" s="492"/>
      <c r="E108" s="486"/>
      <c r="F108" s="489"/>
      <c r="G108" s="465"/>
      <c r="H108" s="468"/>
      <c r="I108" s="465"/>
      <c r="J108" s="475"/>
      <c r="K108" s="498"/>
    </row>
    <row r="109" spans="1:11" x14ac:dyDescent="0.25">
      <c r="A109" s="522"/>
      <c r="B109" s="511"/>
      <c r="C109" s="495"/>
      <c r="D109" s="492"/>
      <c r="E109" s="486"/>
      <c r="F109" s="489"/>
      <c r="G109" s="465"/>
      <c r="H109" s="468"/>
      <c r="I109" s="465"/>
      <c r="J109" s="475"/>
      <c r="K109" s="498"/>
    </row>
    <row r="110" spans="1:11" x14ac:dyDescent="0.25">
      <c r="A110" s="522"/>
      <c r="B110" s="511"/>
      <c r="C110" s="495"/>
      <c r="D110" s="492"/>
      <c r="E110" s="486"/>
      <c r="F110" s="489"/>
      <c r="G110" s="465"/>
      <c r="H110" s="468"/>
      <c r="I110" s="465"/>
      <c r="J110" s="475"/>
      <c r="K110" s="498"/>
    </row>
    <row r="111" spans="1:11" x14ac:dyDescent="0.25">
      <c r="A111" s="522"/>
      <c r="B111" s="511"/>
      <c r="C111" s="495"/>
      <c r="D111" s="492"/>
      <c r="E111" s="486"/>
      <c r="F111" s="489"/>
      <c r="G111" s="465"/>
      <c r="H111" s="468"/>
      <c r="I111" s="465"/>
      <c r="J111" s="475"/>
      <c r="K111" s="498"/>
    </row>
    <row r="112" spans="1:11" ht="15.75" thickBot="1" x14ac:dyDescent="0.3">
      <c r="A112" s="523"/>
      <c r="B112" s="512"/>
      <c r="C112" s="496"/>
      <c r="D112" s="493"/>
      <c r="E112" s="487"/>
      <c r="F112" s="490"/>
      <c r="G112" s="466"/>
      <c r="H112" s="469"/>
      <c r="I112" s="466"/>
      <c r="J112" s="476"/>
      <c r="K112" s="499"/>
    </row>
    <row r="113" spans="1:11" x14ac:dyDescent="0.25">
      <c r="A113" s="524" t="s">
        <v>36</v>
      </c>
      <c r="B113" s="510">
        <v>6</v>
      </c>
      <c r="C113" s="506" t="s">
        <v>123</v>
      </c>
      <c r="D113" s="529" t="s">
        <v>22</v>
      </c>
      <c r="E113" s="485">
        <v>4359.13</v>
      </c>
      <c r="F113" s="500">
        <v>1851.6672000000001</v>
      </c>
      <c r="G113" s="502">
        <v>1041.5627999999999</v>
      </c>
      <c r="H113" s="564" t="s">
        <v>223</v>
      </c>
      <c r="I113" s="502" t="s">
        <v>223</v>
      </c>
      <c r="J113" s="482">
        <v>1465.9</v>
      </c>
      <c r="K113" s="504">
        <v>0</v>
      </c>
    </row>
    <row r="114" spans="1:11" x14ac:dyDescent="0.25">
      <c r="A114" s="525"/>
      <c r="B114" s="511"/>
      <c r="C114" s="495"/>
      <c r="D114" s="530"/>
      <c r="E114" s="486"/>
      <c r="F114" s="501"/>
      <c r="G114" s="503"/>
      <c r="H114" s="565"/>
      <c r="I114" s="503"/>
      <c r="J114" s="483"/>
      <c r="K114" s="505"/>
    </row>
    <row r="115" spans="1:11" x14ac:dyDescent="0.25">
      <c r="A115" s="525"/>
      <c r="B115" s="511"/>
      <c r="C115" s="495"/>
      <c r="D115" s="530"/>
      <c r="E115" s="486"/>
      <c r="F115" s="501"/>
      <c r="G115" s="503"/>
      <c r="H115" s="565"/>
      <c r="I115" s="503"/>
      <c r="J115" s="483"/>
      <c r="K115" s="505"/>
    </row>
    <row r="116" spans="1:11" x14ac:dyDescent="0.25">
      <c r="A116" s="525"/>
      <c r="B116" s="511"/>
      <c r="C116" s="495"/>
      <c r="D116" s="530"/>
      <c r="E116" s="486"/>
      <c r="F116" s="501"/>
      <c r="G116" s="503"/>
      <c r="H116" s="565"/>
      <c r="I116" s="503"/>
      <c r="J116" s="483"/>
      <c r="K116" s="505"/>
    </row>
    <row r="117" spans="1:11" ht="15.75" thickBot="1" x14ac:dyDescent="0.3">
      <c r="A117" s="525"/>
      <c r="B117" s="511"/>
      <c r="C117" s="495"/>
      <c r="D117" s="531"/>
      <c r="E117" s="486"/>
      <c r="F117" s="501"/>
      <c r="G117" s="503"/>
      <c r="H117" s="565"/>
      <c r="I117" s="503"/>
      <c r="J117" s="483"/>
      <c r="K117" s="505"/>
    </row>
    <row r="118" spans="1:11" ht="15.75" thickBot="1" x14ac:dyDescent="0.3">
      <c r="A118" s="526"/>
      <c r="B118" s="512"/>
      <c r="C118" s="496"/>
      <c r="D118" s="364" t="s">
        <v>23</v>
      </c>
      <c r="E118" s="366">
        <v>0</v>
      </c>
      <c r="F118" s="371">
        <v>0</v>
      </c>
      <c r="G118" s="372">
        <v>0</v>
      </c>
      <c r="H118" s="369" t="s">
        <v>223</v>
      </c>
      <c r="I118" s="368" t="s">
        <v>223</v>
      </c>
      <c r="J118" s="370">
        <v>0</v>
      </c>
      <c r="K118" s="365">
        <v>0</v>
      </c>
    </row>
    <row r="121" spans="1:11" ht="15.75" x14ac:dyDescent="0.25">
      <c r="A121" s="4" t="s">
        <v>45</v>
      </c>
    </row>
    <row r="122" spans="1:11" ht="15.75" thickBot="1" x14ac:dyDescent="0.3"/>
    <row r="123" spans="1:11" ht="15" customHeight="1" thickBot="1" x14ac:dyDescent="0.3">
      <c r="A123" s="513" t="s">
        <v>24</v>
      </c>
      <c r="B123" s="516" t="s">
        <v>27</v>
      </c>
      <c r="C123" s="519" t="s">
        <v>26</v>
      </c>
      <c r="D123" s="516" t="s">
        <v>25</v>
      </c>
      <c r="E123" s="479" t="s">
        <v>31</v>
      </c>
      <c r="F123" s="480"/>
      <c r="G123" s="480"/>
      <c r="H123" s="480"/>
      <c r="I123" s="480"/>
      <c r="J123" s="481"/>
      <c r="K123" s="450" t="s">
        <v>32</v>
      </c>
    </row>
    <row r="124" spans="1:11" ht="45" customHeight="1" thickBot="1" x14ac:dyDescent="0.3">
      <c r="A124" s="514"/>
      <c r="B124" s="517"/>
      <c r="C124" s="520"/>
      <c r="D124" s="517"/>
      <c r="E124" s="471" t="s">
        <v>7</v>
      </c>
      <c r="F124" s="448" t="s">
        <v>30</v>
      </c>
      <c r="G124" s="473"/>
      <c r="H124" s="473" t="s">
        <v>226</v>
      </c>
      <c r="I124" s="449"/>
      <c r="J124" s="477" t="s">
        <v>228</v>
      </c>
      <c r="K124" s="451"/>
    </row>
    <row r="125" spans="1:11" ht="75.75" thickBot="1" x14ac:dyDescent="0.3">
      <c r="A125" s="515"/>
      <c r="B125" s="518"/>
      <c r="C125" s="521"/>
      <c r="D125" s="518"/>
      <c r="E125" s="472"/>
      <c r="F125" s="52" t="s">
        <v>33</v>
      </c>
      <c r="G125" s="55" t="s">
        <v>28</v>
      </c>
      <c r="H125" s="363" t="s">
        <v>229</v>
      </c>
      <c r="I125" s="362" t="s">
        <v>29</v>
      </c>
      <c r="J125" s="478"/>
      <c r="K125" s="470"/>
    </row>
    <row r="126" spans="1:11" x14ac:dyDescent="0.25">
      <c r="A126" s="507" t="s">
        <v>34</v>
      </c>
      <c r="B126" s="510">
        <v>4</v>
      </c>
      <c r="C126" s="494" t="s">
        <v>16</v>
      </c>
      <c r="D126" s="491" t="s">
        <v>101</v>
      </c>
      <c r="E126" s="532">
        <v>11404.555679999999</v>
      </c>
      <c r="F126" s="500">
        <v>10834.3279</v>
      </c>
      <c r="G126" s="502">
        <v>0</v>
      </c>
      <c r="H126" s="564">
        <v>570.22778000000005</v>
      </c>
      <c r="I126" s="502">
        <v>0</v>
      </c>
      <c r="J126" s="482" t="s">
        <v>223</v>
      </c>
      <c r="K126" s="573">
        <v>0</v>
      </c>
    </row>
    <row r="127" spans="1:11" x14ac:dyDescent="0.25">
      <c r="A127" s="508"/>
      <c r="B127" s="511"/>
      <c r="C127" s="495"/>
      <c r="D127" s="492"/>
      <c r="E127" s="533"/>
      <c r="F127" s="501"/>
      <c r="G127" s="503"/>
      <c r="H127" s="565"/>
      <c r="I127" s="503"/>
      <c r="J127" s="483"/>
      <c r="K127" s="574"/>
    </row>
    <row r="128" spans="1:11" x14ac:dyDescent="0.25">
      <c r="A128" s="508"/>
      <c r="B128" s="511"/>
      <c r="C128" s="495"/>
      <c r="D128" s="492"/>
      <c r="E128" s="533"/>
      <c r="F128" s="501"/>
      <c r="G128" s="503"/>
      <c r="H128" s="565"/>
      <c r="I128" s="503"/>
      <c r="J128" s="483"/>
      <c r="K128" s="574"/>
    </row>
    <row r="129" spans="1:11" x14ac:dyDescent="0.25">
      <c r="A129" s="508"/>
      <c r="B129" s="511"/>
      <c r="C129" s="495"/>
      <c r="D129" s="492"/>
      <c r="E129" s="533"/>
      <c r="F129" s="501"/>
      <c r="G129" s="503"/>
      <c r="H129" s="565"/>
      <c r="I129" s="503"/>
      <c r="J129" s="483"/>
      <c r="K129" s="574"/>
    </row>
    <row r="130" spans="1:11" ht="15.75" thickBot="1" x14ac:dyDescent="0.3">
      <c r="A130" s="509"/>
      <c r="B130" s="512"/>
      <c r="C130" s="496"/>
      <c r="D130" s="493"/>
      <c r="E130" s="534"/>
      <c r="F130" s="562"/>
      <c r="G130" s="563"/>
      <c r="H130" s="566"/>
      <c r="I130" s="563"/>
      <c r="J130" s="484"/>
      <c r="K130" s="575"/>
    </row>
    <row r="131" spans="1:11" x14ac:dyDescent="0.25">
      <c r="A131" s="522" t="s">
        <v>35</v>
      </c>
      <c r="B131" s="511">
        <v>2</v>
      </c>
      <c r="C131" s="527" t="s">
        <v>40</v>
      </c>
      <c r="D131" s="528" t="s">
        <v>41</v>
      </c>
      <c r="E131" s="485">
        <v>1000</v>
      </c>
      <c r="F131" s="488">
        <v>850</v>
      </c>
      <c r="G131" s="464">
        <v>135</v>
      </c>
      <c r="H131" s="467">
        <v>15</v>
      </c>
      <c r="I131" s="464">
        <v>0</v>
      </c>
      <c r="J131" s="474" t="s">
        <v>223</v>
      </c>
      <c r="K131" s="497">
        <v>0</v>
      </c>
    </row>
    <row r="132" spans="1:11" x14ac:dyDescent="0.25">
      <c r="A132" s="522"/>
      <c r="B132" s="511"/>
      <c r="C132" s="495"/>
      <c r="D132" s="492"/>
      <c r="E132" s="486"/>
      <c r="F132" s="489"/>
      <c r="G132" s="465"/>
      <c r="H132" s="468"/>
      <c r="I132" s="465"/>
      <c r="J132" s="475"/>
      <c r="K132" s="498"/>
    </row>
    <row r="133" spans="1:11" x14ac:dyDescent="0.25">
      <c r="A133" s="522"/>
      <c r="B133" s="511"/>
      <c r="C133" s="495"/>
      <c r="D133" s="492"/>
      <c r="E133" s="486"/>
      <c r="F133" s="489"/>
      <c r="G133" s="465"/>
      <c r="H133" s="468"/>
      <c r="I133" s="465"/>
      <c r="J133" s="475"/>
      <c r="K133" s="498"/>
    </row>
    <row r="134" spans="1:11" x14ac:dyDescent="0.25">
      <c r="A134" s="522"/>
      <c r="B134" s="511"/>
      <c r="C134" s="495"/>
      <c r="D134" s="492"/>
      <c r="E134" s="486"/>
      <c r="F134" s="489"/>
      <c r="G134" s="465"/>
      <c r="H134" s="468"/>
      <c r="I134" s="465"/>
      <c r="J134" s="475"/>
      <c r="K134" s="498"/>
    </row>
    <row r="135" spans="1:11" x14ac:dyDescent="0.25">
      <c r="A135" s="522"/>
      <c r="B135" s="511"/>
      <c r="C135" s="495"/>
      <c r="D135" s="492"/>
      <c r="E135" s="486"/>
      <c r="F135" s="489"/>
      <c r="G135" s="465"/>
      <c r="H135" s="468"/>
      <c r="I135" s="465"/>
      <c r="J135" s="475"/>
      <c r="K135" s="498"/>
    </row>
    <row r="136" spans="1:11" ht="15.75" thickBot="1" x14ac:dyDescent="0.3">
      <c r="A136" s="523"/>
      <c r="B136" s="512"/>
      <c r="C136" s="496"/>
      <c r="D136" s="493"/>
      <c r="E136" s="487"/>
      <c r="F136" s="490"/>
      <c r="G136" s="466"/>
      <c r="H136" s="469"/>
      <c r="I136" s="466"/>
      <c r="J136" s="476"/>
      <c r="K136" s="499"/>
    </row>
    <row r="137" spans="1:11" x14ac:dyDescent="0.25">
      <c r="A137" s="524" t="s">
        <v>36</v>
      </c>
      <c r="B137" s="510">
        <v>6</v>
      </c>
      <c r="C137" s="506" t="s">
        <v>123</v>
      </c>
      <c r="D137" s="529" t="s">
        <v>22</v>
      </c>
      <c r="E137" s="485">
        <v>4359.12</v>
      </c>
      <c r="F137" s="500">
        <v>1851.6608000000001</v>
      </c>
      <c r="G137" s="502">
        <v>1041.5591999999999</v>
      </c>
      <c r="H137" s="564" t="s">
        <v>223</v>
      </c>
      <c r="I137" s="502" t="s">
        <v>223</v>
      </c>
      <c r="J137" s="482">
        <v>1465.9</v>
      </c>
      <c r="K137" s="504">
        <v>0</v>
      </c>
    </row>
    <row r="138" spans="1:11" x14ac:dyDescent="0.25">
      <c r="A138" s="525"/>
      <c r="B138" s="511"/>
      <c r="C138" s="495"/>
      <c r="D138" s="530"/>
      <c r="E138" s="486"/>
      <c r="F138" s="501"/>
      <c r="G138" s="503"/>
      <c r="H138" s="565"/>
      <c r="I138" s="503"/>
      <c r="J138" s="483"/>
      <c r="K138" s="505"/>
    </row>
    <row r="139" spans="1:11" x14ac:dyDescent="0.25">
      <c r="A139" s="525"/>
      <c r="B139" s="511"/>
      <c r="C139" s="495"/>
      <c r="D139" s="530"/>
      <c r="E139" s="486"/>
      <c r="F139" s="501"/>
      <c r="G139" s="503"/>
      <c r="H139" s="565"/>
      <c r="I139" s="503"/>
      <c r="J139" s="483"/>
      <c r="K139" s="505"/>
    </row>
    <row r="140" spans="1:11" x14ac:dyDescent="0.25">
      <c r="A140" s="525"/>
      <c r="B140" s="511"/>
      <c r="C140" s="495"/>
      <c r="D140" s="530"/>
      <c r="E140" s="486"/>
      <c r="F140" s="501"/>
      <c r="G140" s="503"/>
      <c r="H140" s="565"/>
      <c r="I140" s="503"/>
      <c r="J140" s="483"/>
      <c r="K140" s="505"/>
    </row>
    <row r="141" spans="1:11" ht="15.75" thickBot="1" x14ac:dyDescent="0.3">
      <c r="A141" s="525"/>
      <c r="B141" s="511"/>
      <c r="C141" s="495"/>
      <c r="D141" s="531"/>
      <c r="E141" s="486"/>
      <c r="F141" s="501"/>
      <c r="G141" s="503"/>
      <c r="H141" s="565"/>
      <c r="I141" s="503"/>
      <c r="J141" s="483"/>
      <c r="K141" s="505"/>
    </row>
    <row r="142" spans="1:11" ht="15.75" thickBot="1" x14ac:dyDescent="0.3">
      <c r="A142" s="526"/>
      <c r="B142" s="512"/>
      <c r="C142" s="496"/>
      <c r="D142" s="364" t="s">
        <v>23</v>
      </c>
      <c r="E142" s="366">
        <v>0</v>
      </c>
      <c r="F142" s="371">
        <v>0</v>
      </c>
      <c r="G142" s="372">
        <v>0</v>
      </c>
      <c r="H142" s="369" t="s">
        <v>223</v>
      </c>
      <c r="I142" s="368" t="s">
        <v>223</v>
      </c>
      <c r="J142" s="370">
        <v>0</v>
      </c>
      <c r="K142" s="365">
        <v>0</v>
      </c>
    </row>
    <row r="145" spans="1:11" ht="15.75" x14ac:dyDescent="0.25">
      <c r="A145" s="4" t="s">
        <v>46</v>
      </c>
    </row>
    <row r="146" spans="1:11" ht="15.75" thickBot="1" x14ac:dyDescent="0.3"/>
    <row r="147" spans="1:11" ht="15" customHeight="1" thickBot="1" x14ac:dyDescent="0.3">
      <c r="A147" s="513" t="s">
        <v>24</v>
      </c>
      <c r="B147" s="516" t="s">
        <v>27</v>
      </c>
      <c r="C147" s="519" t="s">
        <v>26</v>
      </c>
      <c r="D147" s="516" t="s">
        <v>25</v>
      </c>
      <c r="E147" s="479" t="s">
        <v>31</v>
      </c>
      <c r="F147" s="480"/>
      <c r="G147" s="480"/>
      <c r="H147" s="480"/>
      <c r="I147" s="480"/>
      <c r="J147" s="481"/>
      <c r="K147" s="450" t="s">
        <v>32</v>
      </c>
    </row>
    <row r="148" spans="1:11" ht="36" customHeight="1" thickBot="1" x14ac:dyDescent="0.3">
      <c r="A148" s="514"/>
      <c r="B148" s="517"/>
      <c r="C148" s="520"/>
      <c r="D148" s="517"/>
      <c r="E148" s="471" t="s">
        <v>7</v>
      </c>
      <c r="F148" s="448" t="s">
        <v>30</v>
      </c>
      <c r="G148" s="473"/>
      <c r="H148" s="473" t="s">
        <v>226</v>
      </c>
      <c r="I148" s="449"/>
      <c r="J148" s="477" t="s">
        <v>228</v>
      </c>
      <c r="K148" s="451"/>
    </row>
    <row r="149" spans="1:11" ht="75.75" thickBot="1" x14ac:dyDescent="0.3">
      <c r="A149" s="515"/>
      <c r="B149" s="518"/>
      <c r="C149" s="521"/>
      <c r="D149" s="518"/>
      <c r="E149" s="472"/>
      <c r="F149" s="52" t="s">
        <v>33</v>
      </c>
      <c r="G149" s="55" t="s">
        <v>28</v>
      </c>
      <c r="H149" s="52" t="s">
        <v>229</v>
      </c>
      <c r="I149" s="55" t="s">
        <v>29</v>
      </c>
      <c r="J149" s="478"/>
      <c r="K149" s="470"/>
    </row>
    <row r="150" spans="1:11" x14ac:dyDescent="0.25">
      <c r="A150" s="507" t="s">
        <v>34</v>
      </c>
      <c r="B150" s="510">
        <v>4</v>
      </c>
      <c r="C150" s="494" t="s">
        <v>16</v>
      </c>
      <c r="D150" s="491" t="s">
        <v>101</v>
      </c>
      <c r="E150" s="485">
        <f>F150+G150+H150+I150</f>
        <v>0</v>
      </c>
      <c r="F150" s="488">
        <v>0</v>
      </c>
      <c r="G150" s="464">
        <v>0</v>
      </c>
      <c r="H150" s="488">
        <v>0</v>
      </c>
      <c r="I150" s="464">
        <v>0</v>
      </c>
      <c r="J150" s="474" t="s">
        <v>223</v>
      </c>
      <c r="K150" s="573">
        <v>0</v>
      </c>
    </row>
    <row r="151" spans="1:11" x14ac:dyDescent="0.25">
      <c r="A151" s="508"/>
      <c r="B151" s="511"/>
      <c r="C151" s="495"/>
      <c r="D151" s="492"/>
      <c r="E151" s="486"/>
      <c r="F151" s="489"/>
      <c r="G151" s="465"/>
      <c r="H151" s="489"/>
      <c r="I151" s="465"/>
      <c r="J151" s="475"/>
      <c r="K151" s="574"/>
    </row>
    <row r="152" spans="1:11" x14ac:dyDescent="0.25">
      <c r="A152" s="508"/>
      <c r="B152" s="511"/>
      <c r="C152" s="495"/>
      <c r="D152" s="492"/>
      <c r="E152" s="486"/>
      <c r="F152" s="489"/>
      <c r="G152" s="465"/>
      <c r="H152" s="489"/>
      <c r="I152" s="465"/>
      <c r="J152" s="475"/>
      <c r="K152" s="574"/>
    </row>
    <row r="153" spans="1:11" x14ac:dyDescent="0.25">
      <c r="A153" s="508"/>
      <c r="B153" s="511"/>
      <c r="C153" s="495"/>
      <c r="D153" s="492"/>
      <c r="E153" s="486"/>
      <c r="F153" s="489"/>
      <c r="G153" s="465"/>
      <c r="H153" s="489"/>
      <c r="I153" s="465"/>
      <c r="J153" s="475"/>
      <c r="K153" s="574"/>
    </row>
    <row r="154" spans="1:11" ht="15.75" thickBot="1" x14ac:dyDescent="0.3">
      <c r="A154" s="509"/>
      <c r="B154" s="512"/>
      <c r="C154" s="496"/>
      <c r="D154" s="493"/>
      <c r="E154" s="487"/>
      <c r="F154" s="490"/>
      <c r="G154" s="466"/>
      <c r="H154" s="490"/>
      <c r="I154" s="466"/>
      <c r="J154" s="476"/>
      <c r="K154" s="575"/>
    </row>
    <row r="155" spans="1:11" x14ac:dyDescent="0.25">
      <c r="A155" s="522" t="s">
        <v>35</v>
      </c>
      <c r="B155" s="511">
        <v>2</v>
      </c>
      <c r="C155" s="527" t="s">
        <v>40</v>
      </c>
      <c r="D155" s="528" t="s">
        <v>41</v>
      </c>
      <c r="E155" s="485">
        <v>0</v>
      </c>
      <c r="F155" s="488">
        <v>0</v>
      </c>
      <c r="G155" s="464">
        <v>0</v>
      </c>
      <c r="H155" s="488">
        <v>0</v>
      </c>
      <c r="I155" s="464">
        <v>0</v>
      </c>
      <c r="J155" s="474" t="s">
        <v>223</v>
      </c>
      <c r="K155" s="497">
        <v>0</v>
      </c>
    </row>
    <row r="156" spans="1:11" x14ac:dyDescent="0.25">
      <c r="A156" s="522"/>
      <c r="B156" s="511"/>
      <c r="C156" s="495"/>
      <c r="D156" s="492"/>
      <c r="E156" s="486"/>
      <c r="F156" s="489"/>
      <c r="G156" s="465"/>
      <c r="H156" s="489"/>
      <c r="I156" s="465"/>
      <c r="J156" s="475"/>
      <c r="K156" s="498"/>
    </row>
    <row r="157" spans="1:11" x14ac:dyDescent="0.25">
      <c r="A157" s="522"/>
      <c r="B157" s="511"/>
      <c r="C157" s="495"/>
      <c r="D157" s="492"/>
      <c r="E157" s="486"/>
      <c r="F157" s="489"/>
      <c r="G157" s="465"/>
      <c r="H157" s="489"/>
      <c r="I157" s="465"/>
      <c r="J157" s="475"/>
      <c r="K157" s="498"/>
    </row>
    <row r="158" spans="1:11" x14ac:dyDescent="0.25">
      <c r="A158" s="522"/>
      <c r="B158" s="511"/>
      <c r="C158" s="495"/>
      <c r="D158" s="492"/>
      <c r="E158" s="486"/>
      <c r="F158" s="489"/>
      <c r="G158" s="465"/>
      <c r="H158" s="489"/>
      <c r="I158" s="465"/>
      <c r="J158" s="475"/>
      <c r="K158" s="498"/>
    </row>
    <row r="159" spans="1:11" x14ac:dyDescent="0.25">
      <c r="A159" s="522"/>
      <c r="B159" s="511"/>
      <c r="C159" s="495"/>
      <c r="D159" s="492"/>
      <c r="E159" s="486"/>
      <c r="F159" s="489"/>
      <c r="G159" s="465"/>
      <c r="H159" s="489"/>
      <c r="I159" s="465"/>
      <c r="J159" s="475"/>
      <c r="K159" s="498"/>
    </row>
    <row r="160" spans="1:11" ht="15.75" thickBot="1" x14ac:dyDescent="0.3">
      <c r="A160" s="523"/>
      <c r="B160" s="512"/>
      <c r="C160" s="496"/>
      <c r="D160" s="493"/>
      <c r="E160" s="487"/>
      <c r="F160" s="490"/>
      <c r="G160" s="466"/>
      <c r="H160" s="490"/>
      <c r="I160" s="466"/>
      <c r="J160" s="476"/>
      <c r="K160" s="499"/>
    </row>
    <row r="161" spans="1:16" x14ac:dyDescent="0.25">
      <c r="A161" s="524" t="s">
        <v>36</v>
      </c>
      <c r="B161" s="510">
        <v>6</v>
      </c>
      <c r="C161" s="506" t="s">
        <v>123</v>
      </c>
      <c r="D161" s="529" t="s">
        <v>22</v>
      </c>
      <c r="E161" s="485">
        <v>4359.1099999999997</v>
      </c>
      <c r="F161" s="500">
        <v>1851.6608000000001</v>
      </c>
      <c r="G161" s="502">
        <v>1041.5591999999999</v>
      </c>
      <c r="H161" s="500" t="s">
        <v>223</v>
      </c>
      <c r="I161" s="502" t="s">
        <v>223</v>
      </c>
      <c r="J161" s="482">
        <v>1465.89</v>
      </c>
      <c r="K161" s="504">
        <v>0</v>
      </c>
    </row>
    <row r="162" spans="1:16" x14ac:dyDescent="0.25">
      <c r="A162" s="525"/>
      <c r="B162" s="511"/>
      <c r="C162" s="495"/>
      <c r="D162" s="530"/>
      <c r="E162" s="486"/>
      <c r="F162" s="501"/>
      <c r="G162" s="503"/>
      <c r="H162" s="501"/>
      <c r="I162" s="503"/>
      <c r="J162" s="483"/>
      <c r="K162" s="505"/>
    </row>
    <row r="163" spans="1:16" x14ac:dyDescent="0.25">
      <c r="A163" s="525"/>
      <c r="B163" s="511"/>
      <c r="C163" s="495"/>
      <c r="D163" s="530"/>
      <c r="E163" s="486"/>
      <c r="F163" s="501"/>
      <c r="G163" s="503"/>
      <c r="H163" s="501"/>
      <c r="I163" s="503"/>
      <c r="J163" s="483"/>
      <c r="K163" s="505"/>
    </row>
    <row r="164" spans="1:16" x14ac:dyDescent="0.25">
      <c r="A164" s="525"/>
      <c r="B164" s="511"/>
      <c r="C164" s="495"/>
      <c r="D164" s="530"/>
      <c r="E164" s="486"/>
      <c r="F164" s="501"/>
      <c r="G164" s="503"/>
      <c r="H164" s="501"/>
      <c r="I164" s="503"/>
      <c r="J164" s="483"/>
      <c r="K164" s="505"/>
    </row>
    <row r="165" spans="1:16" ht="15.75" thickBot="1" x14ac:dyDescent="0.3">
      <c r="A165" s="525"/>
      <c r="B165" s="511"/>
      <c r="C165" s="495"/>
      <c r="D165" s="531"/>
      <c r="E165" s="486"/>
      <c r="F165" s="501"/>
      <c r="G165" s="503"/>
      <c r="H165" s="501"/>
      <c r="I165" s="503"/>
      <c r="J165" s="483"/>
      <c r="K165" s="505"/>
    </row>
    <row r="166" spans="1:16" ht="15.75" thickBot="1" x14ac:dyDescent="0.3">
      <c r="A166" s="526"/>
      <c r="B166" s="512"/>
      <c r="C166" s="496"/>
      <c r="D166" s="364" t="s">
        <v>23</v>
      </c>
      <c r="E166" s="366">
        <v>0</v>
      </c>
      <c r="F166" s="371">
        <v>0</v>
      </c>
      <c r="G166" s="372">
        <v>0</v>
      </c>
      <c r="H166" s="367" t="s">
        <v>223</v>
      </c>
      <c r="I166" s="368" t="s">
        <v>223</v>
      </c>
      <c r="J166" s="370">
        <v>0</v>
      </c>
      <c r="K166" s="365">
        <v>0</v>
      </c>
    </row>
    <row r="168" spans="1:16" ht="15.75" x14ac:dyDescent="0.25">
      <c r="A168" s="4" t="s">
        <v>47</v>
      </c>
    </row>
    <row r="169" spans="1:16" ht="15.75" thickBot="1" x14ac:dyDescent="0.3"/>
    <row r="170" spans="1:16" ht="15" customHeight="1" thickBot="1" x14ac:dyDescent="0.3">
      <c r="A170" s="513" t="s">
        <v>24</v>
      </c>
      <c r="B170" s="516" t="s">
        <v>27</v>
      </c>
      <c r="C170" s="519" t="s">
        <v>26</v>
      </c>
      <c r="D170" s="516" t="s">
        <v>25</v>
      </c>
      <c r="E170" s="479" t="s">
        <v>31</v>
      </c>
      <c r="F170" s="480"/>
      <c r="G170" s="480"/>
      <c r="H170" s="480"/>
      <c r="I170" s="480"/>
      <c r="J170" s="481"/>
      <c r="K170" s="450" t="s">
        <v>32</v>
      </c>
    </row>
    <row r="171" spans="1:16" ht="52.5" customHeight="1" thickBot="1" x14ac:dyDescent="0.3">
      <c r="A171" s="514"/>
      <c r="B171" s="517"/>
      <c r="C171" s="520"/>
      <c r="D171" s="517"/>
      <c r="E171" s="471" t="s">
        <v>7</v>
      </c>
      <c r="F171" s="448" t="s">
        <v>30</v>
      </c>
      <c r="G171" s="473"/>
      <c r="H171" s="473" t="s">
        <v>226</v>
      </c>
      <c r="I171" s="449"/>
      <c r="J171" s="477" t="s">
        <v>228</v>
      </c>
      <c r="K171" s="451"/>
    </row>
    <row r="172" spans="1:16" ht="75.75" thickBot="1" x14ac:dyDescent="0.3">
      <c r="A172" s="515"/>
      <c r="B172" s="518"/>
      <c r="C172" s="521"/>
      <c r="D172" s="518"/>
      <c r="E172" s="472"/>
      <c r="F172" s="52" t="s">
        <v>33</v>
      </c>
      <c r="G172" s="55" t="s">
        <v>28</v>
      </c>
      <c r="H172" s="363" t="s">
        <v>227</v>
      </c>
      <c r="I172" s="362" t="s">
        <v>29</v>
      </c>
      <c r="J172" s="478"/>
      <c r="K172" s="470"/>
    </row>
    <row r="173" spans="1:16" x14ac:dyDescent="0.25">
      <c r="A173" s="507" t="s">
        <v>34</v>
      </c>
      <c r="B173" s="510">
        <v>4</v>
      </c>
      <c r="C173" s="494" t="s">
        <v>16</v>
      </c>
      <c r="D173" s="491" t="s">
        <v>101</v>
      </c>
      <c r="E173" s="485">
        <f>F173+G173+H173+I173</f>
        <v>0</v>
      </c>
      <c r="F173" s="488">
        <v>0</v>
      </c>
      <c r="G173" s="464">
        <v>0</v>
      </c>
      <c r="H173" s="467">
        <v>0</v>
      </c>
      <c r="I173" s="464">
        <v>0</v>
      </c>
      <c r="J173" s="474" t="s">
        <v>223</v>
      </c>
      <c r="K173" s="573">
        <v>0</v>
      </c>
    </row>
    <row r="174" spans="1:16" x14ac:dyDescent="0.25">
      <c r="A174" s="508"/>
      <c r="B174" s="511"/>
      <c r="C174" s="495"/>
      <c r="D174" s="492"/>
      <c r="E174" s="486"/>
      <c r="F174" s="489"/>
      <c r="G174" s="465"/>
      <c r="H174" s="468"/>
      <c r="I174" s="465"/>
      <c r="J174" s="475"/>
      <c r="K174" s="574"/>
      <c r="P174" s="373"/>
    </row>
    <row r="175" spans="1:16" x14ac:dyDescent="0.25">
      <c r="A175" s="508"/>
      <c r="B175" s="511"/>
      <c r="C175" s="495"/>
      <c r="D175" s="492"/>
      <c r="E175" s="486"/>
      <c r="F175" s="489"/>
      <c r="G175" s="465"/>
      <c r="H175" s="468"/>
      <c r="I175" s="465"/>
      <c r="J175" s="475"/>
      <c r="K175" s="574"/>
    </row>
    <row r="176" spans="1:16" x14ac:dyDescent="0.25">
      <c r="A176" s="508"/>
      <c r="B176" s="511"/>
      <c r="C176" s="495"/>
      <c r="D176" s="492"/>
      <c r="E176" s="486"/>
      <c r="F176" s="489"/>
      <c r="G176" s="465"/>
      <c r="H176" s="468"/>
      <c r="I176" s="465"/>
      <c r="J176" s="475"/>
      <c r="K176" s="574"/>
    </row>
    <row r="177" spans="1:11" ht="15.75" thickBot="1" x14ac:dyDescent="0.3">
      <c r="A177" s="509"/>
      <c r="B177" s="512"/>
      <c r="C177" s="496"/>
      <c r="D177" s="493"/>
      <c r="E177" s="487"/>
      <c r="F177" s="490"/>
      <c r="G177" s="466"/>
      <c r="H177" s="469"/>
      <c r="I177" s="466"/>
      <c r="J177" s="476"/>
      <c r="K177" s="575"/>
    </row>
    <row r="178" spans="1:11" x14ac:dyDescent="0.25">
      <c r="A178" s="522" t="s">
        <v>35</v>
      </c>
      <c r="B178" s="511">
        <v>2</v>
      </c>
      <c r="C178" s="527" t="s">
        <v>40</v>
      </c>
      <c r="D178" s="528" t="s">
        <v>41</v>
      </c>
      <c r="E178" s="485">
        <v>0</v>
      </c>
      <c r="F178" s="488">
        <v>0</v>
      </c>
      <c r="G178" s="464">
        <v>0</v>
      </c>
      <c r="H178" s="467">
        <v>0</v>
      </c>
      <c r="I178" s="464">
        <v>0</v>
      </c>
      <c r="J178" s="474" t="s">
        <v>223</v>
      </c>
      <c r="K178" s="497">
        <v>0</v>
      </c>
    </row>
    <row r="179" spans="1:11" x14ac:dyDescent="0.25">
      <c r="A179" s="522"/>
      <c r="B179" s="511"/>
      <c r="C179" s="495"/>
      <c r="D179" s="492"/>
      <c r="E179" s="486"/>
      <c r="F179" s="489"/>
      <c r="G179" s="465"/>
      <c r="H179" s="468"/>
      <c r="I179" s="465"/>
      <c r="J179" s="475"/>
      <c r="K179" s="498"/>
    </row>
    <row r="180" spans="1:11" x14ac:dyDescent="0.25">
      <c r="A180" s="522"/>
      <c r="B180" s="511"/>
      <c r="C180" s="495"/>
      <c r="D180" s="492"/>
      <c r="E180" s="486"/>
      <c r="F180" s="489"/>
      <c r="G180" s="465"/>
      <c r="H180" s="468"/>
      <c r="I180" s="465"/>
      <c r="J180" s="475"/>
      <c r="K180" s="498"/>
    </row>
    <row r="181" spans="1:11" x14ac:dyDescent="0.25">
      <c r="A181" s="522"/>
      <c r="B181" s="511"/>
      <c r="C181" s="495"/>
      <c r="D181" s="492"/>
      <c r="E181" s="486"/>
      <c r="F181" s="489"/>
      <c r="G181" s="465"/>
      <c r="H181" s="468"/>
      <c r="I181" s="465"/>
      <c r="J181" s="475"/>
      <c r="K181" s="498"/>
    </row>
    <row r="182" spans="1:11" x14ac:dyDescent="0.25">
      <c r="A182" s="522"/>
      <c r="B182" s="511"/>
      <c r="C182" s="495"/>
      <c r="D182" s="492"/>
      <c r="E182" s="486"/>
      <c r="F182" s="489"/>
      <c r="G182" s="465"/>
      <c r="H182" s="468"/>
      <c r="I182" s="465"/>
      <c r="J182" s="475"/>
      <c r="K182" s="498"/>
    </row>
    <row r="183" spans="1:11" ht="15.75" thickBot="1" x14ac:dyDescent="0.3">
      <c r="A183" s="523"/>
      <c r="B183" s="512"/>
      <c r="C183" s="496"/>
      <c r="D183" s="493"/>
      <c r="E183" s="487"/>
      <c r="F183" s="490"/>
      <c r="G183" s="466"/>
      <c r="H183" s="469"/>
      <c r="I183" s="466"/>
      <c r="J183" s="476"/>
      <c r="K183" s="499"/>
    </row>
    <row r="184" spans="1:11" x14ac:dyDescent="0.25">
      <c r="A184" s="524" t="s">
        <v>36</v>
      </c>
      <c r="B184" s="510">
        <v>6</v>
      </c>
      <c r="C184" s="506" t="s">
        <v>123</v>
      </c>
      <c r="D184" s="529" t="s">
        <v>22</v>
      </c>
      <c r="E184" s="485">
        <v>0</v>
      </c>
      <c r="F184" s="488">
        <v>0</v>
      </c>
      <c r="G184" s="464">
        <v>0</v>
      </c>
      <c r="H184" s="467" t="s">
        <v>223</v>
      </c>
      <c r="I184" s="464" t="s">
        <v>223</v>
      </c>
      <c r="J184" s="474">
        <v>0</v>
      </c>
      <c r="K184" s="504">
        <v>0</v>
      </c>
    </row>
    <row r="185" spans="1:11" x14ac:dyDescent="0.25">
      <c r="A185" s="525"/>
      <c r="B185" s="511"/>
      <c r="C185" s="495"/>
      <c r="D185" s="530"/>
      <c r="E185" s="486"/>
      <c r="F185" s="489"/>
      <c r="G185" s="465"/>
      <c r="H185" s="468"/>
      <c r="I185" s="465"/>
      <c r="J185" s="475"/>
      <c r="K185" s="505"/>
    </row>
    <row r="186" spans="1:11" x14ac:dyDescent="0.25">
      <c r="A186" s="525"/>
      <c r="B186" s="511"/>
      <c r="C186" s="495"/>
      <c r="D186" s="530"/>
      <c r="E186" s="486"/>
      <c r="F186" s="489"/>
      <c r="G186" s="465"/>
      <c r="H186" s="468"/>
      <c r="I186" s="465"/>
      <c r="J186" s="475"/>
      <c r="K186" s="505"/>
    </row>
    <row r="187" spans="1:11" x14ac:dyDescent="0.25">
      <c r="A187" s="525"/>
      <c r="B187" s="511"/>
      <c r="C187" s="495"/>
      <c r="D187" s="530"/>
      <c r="E187" s="486"/>
      <c r="F187" s="489"/>
      <c r="G187" s="465"/>
      <c r="H187" s="468"/>
      <c r="I187" s="465"/>
      <c r="J187" s="475"/>
      <c r="K187" s="505"/>
    </row>
    <row r="188" spans="1:11" ht="15.75" thickBot="1" x14ac:dyDescent="0.3">
      <c r="A188" s="525"/>
      <c r="B188" s="511"/>
      <c r="C188" s="495"/>
      <c r="D188" s="531"/>
      <c r="E188" s="486"/>
      <c r="F188" s="489"/>
      <c r="G188" s="465"/>
      <c r="H188" s="468"/>
      <c r="I188" s="465"/>
      <c r="J188" s="475"/>
      <c r="K188" s="505"/>
    </row>
    <row r="189" spans="1:11" ht="15.75" thickBot="1" x14ac:dyDescent="0.3">
      <c r="A189" s="526"/>
      <c r="B189" s="512"/>
      <c r="C189" s="496"/>
      <c r="D189" s="364" t="s">
        <v>23</v>
      </c>
      <c r="E189" s="366">
        <v>0</v>
      </c>
      <c r="F189" s="371">
        <v>0</v>
      </c>
      <c r="G189" s="372">
        <v>0</v>
      </c>
      <c r="H189" s="374" t="s">
        <v>223</v>
      </c>
      <c r="I189" s="372" t="s">
        <v>223</v>
      </c>
      <c r="J189" s="375">
        <v>0</v>
      </c>
      <c r="K189" s="365">
        <v>0</v>
      </c>
    </row>
    <row r="190" spans="1:11" x14ac:dyDescent="0.25">
      <c r="E190" s="57"/>
    </row>
  </sheetData>
  <mergeCells count="344">
    <mergeCell ref="J35:J40"/>
    <mergeCell ref="J41:J45"/>
    <mergeCell ref="H7:H11"/>
    <mergeCell ref="I7:I11"/>
    <mergeCell ref="K123:K125"/>
    <mergeCell ref="K107:K112"/>
    <mergeCell ref="K102:K106"/>
    <mergeCell ref="I102:I106"/>
    <mergeCell ref="H102:H106"/>
    <mergeCell ref="G102:G106"/>
    <mergeCell ref="F102:F106"/>
    <mergeCell ref="E102:E106"/>
    <mergeCell ref="K78:K82"/>
    <mergeCell ref="I78:I82"/>
    <mergeCell ref="H78:H82"/>
    <mergeCell ref="G78:G82"/>
    <mergeCell ref="F78:F82"/>
    <mergeCell ref="K131:K136"/>
    <mergeCell ref="E155:E160"/>
    <mergeCell ref="F155:F160"/>
    <mergeCell ref="G155:G160"/>
    <mergeCell ref="K126:K130"/>
    <mergeCell ref="I126:I130"/>
    <mergeCell ref="H126:H130"/>
    <mergeCell ref="G126:G130"/>
    <mergeCell ref="F126:F130"/>
    <mergeCell ref="E126:E130"/>
    <mergeCell ref="E150:E154"/>
    <mergeCell ref="F150:F154"/>
    <mergeCell ref="G150:G154"/>
    <mergeCell ref="H150:H154"/>
    <mergeCell ref="I150:I154"/>
    <mergeCell ref="K150:K154"/>
    <mergeCell ref="K137:K141"/>
    <mergeCell ref="E131:E136"/>
    <mergeCell ref="F131:F136"/>
    <mergeCell ref="G131:G136"/>
    <mergeCell ref="H131:H136"/>
    <mergeCell ref="I131:I136"/>
    <mergeCell ref="E137:E141"/>
    <mergeCell ref="F137:F141"/>
    <mergeCell ref="E184:E188"/>
    <mergeCell ref="F184:F188"/>
    <mergeCell ref="G184:G188"/>
    <mergeCell ref="H184:H188"/>
    <mergeCell ref="I184:I188"/>
    <mergeCell ref="C65:C70"/>
    <mergeCell ref="D65:D69"/>
    <mergeCell ref="C155:C160"/>
    <mergeCell ref="D155:D160"/>
    <mergeCell ref="C75:C77"/>
    <mergeCell ref="D75:D77"/>
    <mergeCell ref="D184:D188"/>
    <mergeCell ref="H137:H141"/>
    <mergeCell ref="I137:I141"/>
    <mergeCell ref="H124:I124"/>
    <mergeCell ref="H107:H112"/>
    <mergeCell ref="I107:I112"/>
    <mergeCell ref="G113:G117"/>
    <mergeCell ref="F173:F177"/>
    <mergeCell ref="E173:E177"/>
    <mergeCell ref="D173:D177"/>
    <mergeCell ref="E65:E69"/>
    <mergeCell ref="F65:F69"/>
    <mergeCell ref="G65:G69"/>
    <mergeCell ref="H113:H117"/>
    <mergeCell ref="I113:I117"/>
    <mergeCell ref="K113:K117"/>
    <mergeCell ref="C41:C46"/>
    <mergeCell ref="D41:D45"/>
    <mergeCell ref="K41:K45"/>
    <mergeCell ref="H65:H69"/>
    <mergeCell ref="I65:I69"/>
    <mergeCell ref="K65:K69"/>
    <mergeCell ref="J76:J77"/>
    <mergeCell ref="E75:J75"/>
    <mergeCell ref="J78:J82"/>
    <mergeCell ref="J83:J88"/>
    <mergeCell ref="J89:J93"/>
    <mergeCell ref="E51:J51"/>
    <mergeCell ref="J52:J53"/>
    <mergeCell ref="E41:E45"/>
    <mergeCell ref="F41:F45"/>
    <mergeCell ref="F83:F88"/>
    <mergeCell ref="G83:G88"/>
    <mergeCell ref="H83:H88"/>
    <mergeCell ref="I83:I88"/>
    <mergeCell ref="K75:K77"/>
    <mergeCell ref="E76:E77"/>
    <mergeCell ref="F76:G76"/>
    <mergeCell ref="H76:I76"/>
    <mergeCell ref="K184:K188"/>
    <mergeCell ref="K178:K183"/>
    <mergeCell ref="J65:J69"/>
    <mergeCell ref="D12:D17"/>
    <mergeCell ref="E12:E17"/>
    <mergeCell ref="F12:F17"/>
    <mergeCell ref="G12:G17"/>
    <mergeCell ref="H12:H17"/>
    <mergeCell ref="I12:I17"/>
    <mergeCell ref="K12:K17"/>
    <mergeCell ref="D35:D40"/>
    <mergeCell ref="E35:E40"/>
    <mergeCell ref="F35:F40"/>
    <mergeCell ref="G35:G40"/>
    <mergeCell ref="H35:H40"/>
    <mergeCell ref="I35:I40"/>
    <mergeCell ref="K35:K40"/>
    <mergeCell ref="K30:K34"/>
    <mergeCell ref="K18:K22"/>
    <mergeCell ref="E18:E22"/>
    <mergeCell ref="F18:F22"/>
    <mergeCell ref="G18:G22"/>
    <mergeCell ref="H18:H22"/>
    <mergeCell ref="I18:I22"/>
    <mergeCell ref="E59:E64"/>
    <mergeCell ref="F59:F64"/>
    <mergeCell ref="G59:G64"/>
    <mergeCell ref="H59:H64"/>
    <mergeCell ref="I59:I64"/>
    <mergeCell ref="K59:K64"/>
    <mergeCell ref="J54:J58"/>
    <mergeCell ref="J59:J64"/>
    <mergeCell ref="B59:B64"/>
    <mergeCell ref="I54:I58"/>
    <mergeCell ref="H54:H58"/>
    <mergeCell ref="G54:G58"/>
    <mergeCell ref="F54:F58"/>
    <mergeCell ref="E54:E58"/>
    <mergeCell ref="K7:K11"/>
    <mergeCell ref="C12:C17"/>
    <mergeCell ref="J5:J6"/>
    <mergeCell ref="A54:A58"/>
    <mergeCell ref="B54:B58"/>
    <mergeCell ref="C54:C58"/>
    <mergeCell ref="K54:K58"/>
    <mergeCell ref="D54:D58"/>
    <mergeCell ref="C18:C23"/>
    <mergeCell ref="D18:D22"/>
    <mergeCell ref="C35:C40"/>
    <mergeCell ref="G41:G45"/>
    <mergeCell ref="H41:H45"/>
    <mergeCell ref="I41:I45"/>
    <mergeCell ref="K51:K53"/>
    <mergeCell ref="E52:E53"/>
    <mergeCell ref="F52:G52"/>
    <mergeCell ref="H52:I52"/>
    <mergeCell ref="A35:A40"/>
    <mergeCell ref="B4:B6"/>
    <mergeCell ref="A4:A6"/>
    <mergeCell ref="K4:K6"/>
    <mergeCell ref="A7:A11"/>
    <mergeCell ref="A12:A17"/>
    <mergeCell ref="A18:A23"/>
    <mergeCell ref="H5:I5"/>
    <mergeCell ref="D4:D6"/>
    <mergeCell ref="C4:C6"/>
    <mergeCell ref="B7:B11"/>
    <mergeCell ref="B12:B17"/>
    <mergeCell ref="B18:B23"/>
    <mergeCell ref="F5:G5"/>
    <mergeCell ref="E5:E6"/>
    <mergeCell ref="C7:C11"/>
    <mergeCell ref="D7:D11"/>
    <mergeCell ref="E7:E11"/>
    <mergeCell ref="F7:F11"/>
    <mergeCell ref="G7:G11"/>
    <mergeCell ref="E4:J4"/>
    <mergeCell ref="J7:J11"/>
    <mergeCell ref="J12:J17"/>
    <mergeCell ref="J18:J22"/>
    <mergeCell ref="A27:A29"/>
    <mergeCell ref="B27:B29"/>
    <mergeCell ref="C27:C29"/>
    <mergeCell ref="D27:D29"/>
    <mergeCell ref="K27:K29"/>
    <mergeCell ref="E28:E29"/>
    <mergeCell ref="F28:G28"/>
    <mergeCell ref="H28:I28"/>
    <mergeCell ref="A30:A34"/>
    <mergeCell ref="B30:B34"/>
    <mergeCell ref="C30:C34"/>
    <mergeCell ref="D30:D34"/>
    <mergeCell ref="E30:E34"/>
    <mergeCell ref="F30:F34"/>
    <mergeCell ref="G30:G34"/>
    <mergeCell ref="H30:H34"/>
    <mergeCell ref="I30:I34"/>
    <mergeCell ref="E27:J27"/>
    <mergeCell ref="J28:J29"/>
    <mergeCell ref="J30:J34"/>
    <mergeCell ref="B35:B40"/>
    <mergeCell ref="A41:A46"/>
    <mergeCell ref="B41:B46"/>
    <mergeCell ref="A75:A77"/>
    <mergeCell ref="B75:B77"/>
    <mergeCell ref="A51:A53"/>
    <mergeCell ref="B51:B53"/>
    <mergeCell ref="C51:C53"/>
    <mergeCell ref="D51:D53"/>
    <mergeCell ref="A59:A64"/>
    <mergeCell ref="A65:A70"/>
    <mergeCell ref="B65:B70"/>
    <mergeCell ref="C59:C64"/>
    <mergeCell ref="D59:D64"/>
    <mergeCell ref="A78:A82"/>
    <mergeCell ref="B78:B82"/>
    <mergeCell ref="A83:A88"/>
    <mergeCell ref="B83:B88"/>
    <mergeCell ref="A89:A94"/>
    <mergeCell ref="B89:B94"/>
    <mergeCell ref="C83:C88"/>
    <mergeCell ref="D83:D88"/>
    <mergeCell ref="E83:E88"/>
    <mergeCell ref="C89:C94"/>
    <mergeCell ref="D89:D93"/>
    <mergeCell ref="E78:E82"/>
    <mergeCell ref="D78:D82"/>
    <mergeCell ref="C78:C82"/>
    <mergeCell ref="E89:E93"/>
    <mergeCell ref="A102:A106"/>
    <mergeCell ref="B102:B106"/>
    <mergeCell ref="A99:A101"/>
    <mergeCell ref="B99:B101"/>
    <mergeCell ref="C99:C101"/>
    <mergeCell ref="D99:D101"/>
    <mergeCell ref="C113:C118"/>
    <mergeCell ref="D113:D117"/>
    <mergeCell ref="G137:G141"/>
    <mergeCell ref="E124:E125"/>
    <mergeCell ref="F124:G124"/>
    <mergeCell ref="A107:A112"/>
    <mergeCell ref="B107:B112"/>
    <mergeCell ref="A113:A118"/>
    <mergeCell ref="B113:B118"/>
    <mergeCell ref="A123:A125"/>
    <mergeCell ref="B123:B125"/>
    <mergeCell ref="C107:C112"/>
    <mergeCell ref="D107:D112"/>
    <mergeCell ref="E107:E112"/>
    <mergeCell ref="F107:F112"/>
    <mergeCell ref="G107:G112"/>
    <mergeCell ref="E113:E117"/>
    <mergeCell ref="F113:F117"/>
    <mergeCell ref="A126:A130"/>
    <mergeCell ref="B126:B130"/>
    <mergeCell ref="A131:A136"/>
    <mergeCell ref="B131:B136"/>
    <mergeCell ref="A137:A142"/>
    <mergeCell ref="B137:B142"/>
    <mergeCell ref="C123:C125"/>
    <mergeCell ref="D123:D125"/>
    <mergeCell ref="C131:C136"/>
    <mergeCell ref="D131:D136"/>
    <mergeCell ref="D126:D130"/>
    <mergeCell ref="C126:C130"/>
    <mergeCell ref="C137:C142"/>
    <mergeCell ref="D137:D141"/>
    <mergeCell ref="A170:A172"/>
    <mergeCell ref="B170:B172"/>
    <mergeCell ref="F161:F165"/>
    <mergeCell ref="G161:G165"/>
    <mergeCell ref="H161:H165"/>
    <mergeCell ref="I161:I165"/>
    <mergeCell ref="K161:K165"/>
    <mergeCell ref="E161:E165"/>
    <mergeCell ref="C161:C166"/>
    <mergeCell ref="D161:D165"/>
    <mergeCell ref="C173:C177"/>
    <mergeCell ref="C184:C189"/>
    <mergeCell ref="A150:A154"/>
    <mergeCell ref="B150:B154"/>
    <mergeCell ref="A147:A149"/>
    <mergeCell ref="B147:B149"/>
    <mergeCell ref="C147:C149"/>
    <mergeCell ref="D147:D149"/>
    <mergeCell ref="A173:A177"/>
    <mergeCell ref="B173:B177"/>
    <mergeCell ref="A178:A183"/>
    <mergeCell ref="B178:B183"/>
    <mergeCell ref="A184:A189"/>
    <mergeCell ref="B184:B189"/>
    <mergeCell ref="C170:C172"/>
    <mergeCell ref="D170:D172"/>
    <mergeCell ref="C178:C183"/>
    <mergeCell ref="D178:D183"/>
    <mergeCell ref="C150:C154"/>
    <mergeCell ref="D150:D154"/>
    <mergeCell ref="A155:A160"/>
    <mergeCell ref="B155:B160"/>
    <mergeCell ref="A161:A166"/>
    <mergeCell ref="B161:B166"/>
    <mergeCell ref="D102:D106"/>
    <mergeCell ref="C102:C106"/>
    <mergeCell ref="K99:K101"/>
    <mergeCell ref="E100:E101"/>
    <mergeCell ref="F100:G100"/>
    <mergeCell ref="H100:I100"/>
    <mergeCell ref="K83:K88"/>
    <mergeCell ref="J100:J101"/>
    <mergeCell ref="E99:J99"/>
    <mergeCell ref="J102:J106"/>
    <mergeCell ref="F89:F93"/>
    <mergeCell ref="G89:G93"/>
    <mergeCell ref="H89:H93"/>
    <mergeCell ref="I89:I93"/>
    <mergeCell ref="K89:K93"/>
    <mergeCell ref="J184:J188"/>
    <mergeCell ref="J171:J172"/>
    <mergeCell ref="E170:J170"/>
    <mergeCell ref="J107:J112"/>
    <mergeCell ref="J113:J117"/>
    <mergeCell ref="J124:J125"/>
    <mergeCell ref="J126:J130"/>
    <mergeCell ref="J131:J136"/>
    <mergeCell ref="J137:J141"/>
    <mergeCell ref="E123:J123"/>
    <mergeCell ref="J161:J165"/>
    <mergeCell ref="J155:J160"/>
    <mergeCell ref="J150:J154"/>
    <mergeCell ref="J148:J149"/>
    <mergeCell ref="E147:J147"/>
    <mergeCell ref="E178:E183"/>
    <mergeCell ref="F178:F183"/>
    <mergeCell ref="G178:G183"/>
    <mergeCell ref="H178:H183"/>
    <mergeCell ref="E171:E172"/>
    <mergeCell ref="F171:G171"/>
    <mergeCell ref="H171:I171"/>
    <mergeCell ref="H155:H160"/>
    <mergeCell ref="I155:I160"/>
    <mergeCell ref="I178:I183"/>
    <mergeCell ref="I173:I177"/>
    <mergeCell ref="H173:H177"/>
    <mergeCell ref="G173:G177"/>
    <mergeCell ref="K147:K149"/>
    <mergeCell ref="E148:E149"/>
    <mergeCell ref="F148:G148"/>
    <mergeCell ref="H148:I148"/>
    <mergeCell ref="J178:J183"/>
    <mergeCell ref="K170:K172"/>
    <mergeCell ref="K155:K160"/>
    <mergeCell ref="K173:K177"/>
    <mergeCell ref="J173:J177"/>
  </mergeCells>
  <pageMargins left="0.7" right="0.7" top="0.78740157499999996" bottom="0.78740157499999996" header="0.3" footer="0.3"/>
  <pageSetup paperSize="9" scale="91" fitToHeight="0" orientation="landscape" r:id="rId1"/>
  <rowBreaks count="7" manualBreakCount="7">
    <brk id="24" max="16383" man="1"/>
    <brk id="47" max="16383" man="1"/>
    <brk id="71" max="16383" man="1"/>
    <brk id="95" max="16383" man="1"/>
    <brk id="119" max="16383" man="1"/>
    <brk id="143" max="16383" man="1"/>
    <brk id="1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C16" sqref="C16"/>
    </sheetView>
  </sheetViews>
  <sheetFormatPr defaultRowHeight="15" x14ac:dyDescent="0.25"/>
  <cols>
    <col min="2" max="2" width="13.5703125" customWidth="1"/>
    <col min="3" max="3" width="16.5703125" customWidth="1"/>
    <col min="4" max="4" width="17.140625" customWidth="1"/>
    <col min="5" max="5" width="14.85546875" customWidth="1"/>
  </cols>
  <sheetData>
    <row r="1" spans="1:5" x14ac:dyDescent="0.25">
      <c r="A1" s="3" t="s">
        <v>233</v>
      </c>
    </row>
    <row r="2" spans="1:5" ht="15.75" thickBot="1" x14ac:dyDescent="0.3">
      <c r="D2" s="411" t="s">
        <v>234</v>
      </c>
    </row>
    <row r="3" spans="1:5" ht="45.75" customHeight="1" thickBot="1" x14ac:dyDescent="0.3">
      <c r="A3" s="376" t="s">
        <v>48</v>
      </c>
      <c r="B3" s="381" t="s">
        <v>3</v>
      </c>
      <c r="C3" s="381" t="s">
        <v>58</v>
      </c>
      <c r="D3" s="381" t="s">
        <v>49</v>
      </c>
      <c r="E3" s="386" t="s">
        <v>59</v>
      </c>
    </row>
    <row r="4" spans="1:5" x14ac:dyDescent="0.25">
      <c r="A4" s="596" t="s">
        <v>50</v>
      </c>
      <c r="B4" s="378" t="s">
        <v>15</v>
      </c>
      <c r="C4" s="382">
        <v>27563.651000000002</v>
      </c>
      <c r="D4" s="382">
        <v>0</v>
      </c>
      <c r="E4" s="387">
        <v>27563.651000000002</v>
      </c>
    </row>
    <row r="5" spans="1:5" x14ac:dyDescent="0.25">
      <c r="A5" s="597"/>
      <c r="B5" s="391" t="s">
        <v>51</v>
      </c>
      <c r="C5" s="392">
        <f>SUM(C4)</f>
        <v>27563.651000000002</v>
      </c>
      <c r="D5" s="392">
        <f>SUM(D4)</f>
        <v>0</v>
      </c>
      <c r="E5" s="393">
        <f>SUM(E4)</f>
        <v>27563.651000000002</v>
      </c>
    </row>
    <row r="6" spans="1:5" x14ac:dyDescent="0.25">
      <c r="A6" s="597" t="s">
        <v>52</v>
      </c>
      <c r="B6" s="379" t="s">
        <v>53</v>
      </c>
      <c r="C6" s="384">
        <v>12055.55</v>
      </c>
      <c r="D6" s="384">
        <v>1475.02</v>
      </c>
      <c r="E6" s="389">
        <v>13530.57</v>
      </c>
    </row>
    <row r="7" spans="1:5" x14ac:dyDescent="0.25">
      <c r="A7" s="597"/>
      <c r="B7" s="379" t="s">
        <v>54</v>
      </c>
      <c r="C7" s="383">
        <f>SUM(C6)</f>
        <v>12055.55</v>
      </c>
      <c r="D7" s="383">
        <f>SUM(D6)</f>
        <v>1475.02</v>
      </c>
      <c r="E7" s="388">
        <f>SUM(E6)</f>
        <v>13530.57</v>
      </c>
    </row>
    <row r="8" spans="1:5" x14ac:dyDescent="0.25">
      <c r="A8" s="598" t="s">
        <v>55</v>
      </c>
      <c r="B8" s="600" t="s">
        <v>21</v>
      </c>
      <c r="C8" s="592">
        <v>15520.1088</v>
      </c>
      <c r="D8" s="592">
        <v>8730.0612000000001</v>
      </c>
      <c r="E8" s="594">
        <v>24250.17</v>
      </c>
    </row>
    <row r="9" spans="1:5" ht="15" hidden="1" customHeight="1" x14ac:dyDescent="0.25">
      <c r="A9" s="599"/>
      <c r="B9" s="601"/>
      <c r="C9" s="593"/>
      <c r="D9" s="593"/>
      <c r="E9" s="595"/>
    </row>
    <row r="10" spans="1:5" x14ac:dyDescent="0.25">
      <c r="A10" s="596"/>
      <c r="B10" s="391" t="s">
        <v>56</v>
      </c>
      <c r="C10" s="392">
        <v>15520.1088</v>
      </c>
      <c r="D10" s="392">
        <v>8730.0612000000001</v>
      </c>
      <c r="E10" s="393">
        <f>SUM(E8+E9)</f>
        <v>24250.17</v>
      </c>
    </row>
    <row r="11" spans="1:5" ht="15.75" thickBot="1" x14ac:dyDescent="0.3">
      <c r="A11" s="377" t="s">
        <v>57</v>
      </c>
      <c r="B11" s="380" t="s">
        <v>37</v>
      </c>
      <c r="C11" s="385">
        <f>C5+C7+C10</f>
        <v>55139.309800000003</v>
      </c>
      <c r="D11" s="385">
        <f>D5+D7+D10</f>
        <v>10205.081200000001</v>
      </c>
      <c r="E11" s="390">
        <f>SUM(C11:D11)</f>
        <v>65344.391000000003</v>
      </c>
    </row>
    <row r="13" spans="1:5" x14ac:dyDescent="0.25">
      <c r="A13" s="6"/>
    </row>
  </sheetData>
  <mergeCells count="7">
    <mergeCell ref="D8:D9"/>
    <mergeCell ref="E8:E9"/>
    <mergeCell ref="A4:A5"/>
    <mergeCell ref="A6:A7"/>
    <mergeCell ref="A8:A10"/>
    <mergeCell ref="B8:B9"/>
    <mergeCell ref="C8:C9"/>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topLeftCell="A4" zoomScale="67" zoomScaleNormal="67" workbookViewId="0">
      <pane xSplit="15" ySplit="1" topLeftCell="P74" activePane="bottomRight" state="frozen"/>
      <selection activeCell="A4" sqref="A4"/>
      <selection pane="topRight" activeCell="P4" sqref="P4"/>
      <selection pane="bottomLeft" activeCell="A5" sqref="A5"/>
      <selection pane="bottomRight" activeCell="E91" sqref="E91"/>
    </sheetView>
  </sheetViews>
  <sheetFormatPr defaultRowHeight="15" x14ac:dyDescent="0.25"/>
  <cols>
    <col min="1" max="1" width="11.85546875" customWidth="1"/>
    <col min="2" max="2" width="20" customWidth="1"/>
    <col min="4" max="4" width="11" customWidth="1"/>
    <col min="5" max="5" width="14.140625" customWidth="1"/>
    <col min="6" max="6" width="14" customWidth="1"/>
    <col min="7" max="7" width="12.5703125" style="82" customWidth="1"/>
    <col min="8" max="8" width="52.42578125" style="83" customWidth="1"/>
    <col min="9" max="9" width="13.28515625" style="84" customWidth="1"/>
    <col min="10" max="10" width="10.85546875" style="82" customWidth="1"/>
    <col min="11" max="11" width="9.140625" style="82"/>
    <col min="12" max="12" width="15.5703125" style="82" customWidth="1"/>
    <col min="13" max="13" width="9.140625" style="84"/>
    <col min="14" max="14" width="15.5703125" style="82" customWidth="1"/>
    <col min="15" max="15" width="11.5703125" style="82" customWidth="1"/>
    <col min="16" max="16" width="60.7109375" style="184" customWidth="1"/>
    <col min="17" max="17" width="9.140625" style="51"/>
    <col min="18" max="18" width="0.42578125" customWidth="1"/>
    <col min="19" max="22" width="9.140625" hidden="1" customWidth="1"/>
  </cols>
  <sheetData>
    <row r="1" spans="1:16" x14ac:dyDescent="0.25">
      <c r="A1" s="3" t="s">
        <v>60</v>
      </c>
    </row>
    <row r="2" spans="1:16" ht="15.75" thickBot="1" x14ac:dyDescent="0.3"/>
    <row r="3" spans="1:16" ht="15" customHeight="1" x14ac:dyDescent="0.25">
      <c r="A3" s="455" t="s">
        <v>0</v>
      </c>
      <c r="B3" s="664" t="s">
        <v>1</v>
      </c>
      <c r="C3" s="455" t="s">
        <v>6</v>
      </c>
      <c r="D3" s="417"/>
      <c r="E3" s="417"/>
      <c r="F3" s="420"/>
      <c r="G3" s="455" t="s">
        <v>68</v>
      </c>
      <c r="H3" s="417"/>
      <c r="I3" s="417"/>
      <c r="J3" s="420"/>
      <c r="K3" s="455" t="s">
        <v>75</v>
      </c>
      <c r="L3" s="417"/>
      <c r="M3" s="417"/>
      <c r="N3" s="417"/>
      <c r="O3" s="420"/>
      <c r="P3" s="643" t="s">
        <v>74</v>
      </c>
    </row>
    <row r="4" spans="1:16" ht="89.25" customHeight="1" thickBot="1" x14ac:dyDescent="0.3">
      <c r="A4" s="548"/>
      <c r="B4" s="665"/>
      <c r="C4" s="71" t="s">
        <v>3</v>
      </c>
      <c r="D4" s="70" t="s">
        <v>61</v>
      </c>
      <c r="E4" s="70" t="s">
        <v>62</v>
      </c>
      <c r="F4" s="5" t="s">
        <v>63</v>
      </c>
      <c r="G4" s="89" t="s">
        <v>64</v>
      </c>
      <c r="H4" s="90" t="s">
        <v>65</v>
      </c>
      <c r="I4" s="85" t="s">
        <v>66</v>
      </c>
      <c r="J4" s="91" t="s">
        <v>67</v>
      </c>
      <c r="K4" s="89" t="s">
        <v>69</v>
      </c>
      <c r="L4" s="90" t="s">
        <v>70</v>
      </c>
      <c r="M4" s="85" t="s">
        <v>71</v>
      </c>
      <c r="N4" s="90" t="s">
        <v>72</v>
      </c>
      <c r="O4" s="91" t="s">
        <v>73</v>
      </c>
      <c r="P4" s="644"/>
    </row>
    <row r="5" spans="1:16" s="51" customFormat="1" ht="137.1" customHeight="1" x14ac:dyDescent="0.25">
      <c r="A5" s="652" t="s">
        <v>188</v>
      </c>
      <c r="B5" s="652" t="s">
        <v>104</v>
      </c>
      <c r="C5" s="652" t="s">
        <v>15</v>
      </c>
      <c r="D5" s="652">
        <v>4</v>
      </c>
      <c r="E5" s="655" t="s">
        <v>16</v>
      </c>
      <c r="F5" s="656" t="s">
        <v>18</v>
      </c>
      <c r="G5" s="103">
        <v>75001</v>
      </c>
      <c r="H5" s="104" t="s">
        <v>85</v>
      </c>
      <c r="I5" s="105" t="s">
        <v>95</v>
      </c>
      <c r="J5" s="106" t="s">
        <v>86</v>
      </c>
      <c r="K5" s="107">
        <v>0</v>
      </c>
      <c r="L5" s="108">
        <v>42644</v>
      </c>
      <c r="M5" s="105">
        <v>2</v>
      </c>
      <c r="N5" s="109">
        <v>45291</v>
      </c>
      <c r="O5" s="110"/>
      <c r="P5" s="185" t="s">
        <v>130</v>
      </c>
    </row>
    <row r="6" spans="1:16" s="51" customFormat="1" ht="137.1" customHeight="1" x14ac:dyDescent="0.25">
      <c r="A6" s="652"/>
      <c r="B6" s="652"/>
      <c r="C6" s="652"/>
      <c r="D6" s="652"/>
      <c r="E6" s="652"/>
      <c r="F6" s="657"/>
      <c r="G6" s="111">
        <v>76200</v>
      </c>
      <c r="H6" s="112" t="s">
        <v>210</v>
      </c>
      <c r="I6" s="101" t="s">
        <v>122</v>
      </c>
      <c r="J6" s="97" t="s">
        <v>86</v>
      </c>
      <c r="K6" s="100">
        <v>0</v>
      </c>
      <c r="L6" s="113">
        <v>42644</v>
      </c>
      <c r="M6" s="101">
        <v>3</v>
      </c>
      <c r="N6" s="114">
        <v>45291</v>
      </c>
      <c r="O6" s="115"/>
      <c r="P6" s="186" t="s">
        <v>183</v>
      </c>
    </row>
    <row r="7" spans="1:16" s="51" customFormat="1" ht="137.1" customHeight="1" x14ac:dyDescent="0.25">
      <c r="A7" s="652"/>
      <c r="B7" s="652"/>
      <c r="C7" s="652"/>
      <c r="D7" s="652"/>
      <c r="E7" s="652"/>
      <c r="F7" s="657"/>
      <c r="G7" s="111">
        <v>76401</v>
      </c>
      <c r="H7" s="112" t="s">
        <v>124</v>
      </c>
      <c r="I7" s="101" t="s">
        <v>125</v>
      </c>
      <c r="J7" s="97" t="s">
        <v>86</v>
      </c>
      <c r="K7" s="100">
        <v>0</v>
      </c>
      <c r="L7" s="113">
        <v>42644</v>
      </c>
      <c r="M7" s="101">
        <v>2</v>
      </c>
      <c r="N7" s="114">
        <v>45291</v>
      </c>
      <c r="O7" s="115"/>
      <c r="P7" s="186" t="s">
        <v>131</v>
      </c>
    </row>
    <row r="8" spans="1:16" s="51" customFormat="1" ht="155.1" customHeight="1" x14ac:dyDescent="0.25">
      <c r="A8" s="652"/>
      <c r="B8" s="652"/>
      <c r="C8" s="652"/>
      <c r="D8" s="652"/>
      <c r="E8" s="652"/>
      <c r="F8" s="657"/>
      <c r="G8" s="111">
        <v>75201</v>
      </c>
      <c r="H8" s="112" t="s">
        <v>178</v>
      </c>
      <c r="I8" s="101" t="s">
        <v>179</v>
      </c>
      <c r="J8" s="97" t="s">
        <v>86</v>
      </c>
      <c r="K8" s="116">
        <v>0</v>
      </c>
      <c r="L8" s="113">
        <v>42644</v>
      </c>
      <c r="M8" s="101">
        <v>1</v>
      </c>
      <c r="N8" s="114">
        <v>45291</v>
      </c>
      <c r="O8" s="394">
        <v>0</v>
      </c>
      <c r="P8" s="186" t="s">
        <v>180</v>
      </c>
    </row>
    <row r="9" spans="1:16" s="51" customFormat="1" ht="137.1" customHeight="1" x14ac:dyDescent="0.25">
      <c r="A9" s="652"/>
      <c r="B9" s="652"/>
      <c r="C9" s="652"/>
      <c r="D9" s="652"/>
      <c r="E9" s="652"/>
      <c r="F9" s="657"/>
      <c r="G9" s="111">
        <v>74001</v>
      </c>
      <c r="H9" s="112" t="s">
        <v>181</v>
      </c>
      <c r="I9" s="101" t="s">
        <v>125</v>
      </c>
      <c r="J9" s="97" t="s">
        <v>86</v>
      </c>
      <c r="K9" s="100">
        <v>0</v>
      </c>
      <c r="L9" s="113">
        <v>42644</v>
      </c>
      <c r="M9" s="101">
        <v>10</v>
      </c>
      <c r="N9" s="114">
        <v>45291</v>
      </c>
      <c r="O9" s="115"/>
      <c r="P9" s="186" t="s">
        <v>182</v>
      </c>
    </row>
    <row r="10" spans="1:16" s="51" customFormat="1" ht="36.950000000000003" customHeight="1" x14ac:dyDescent="0.25">
      <c r="A10" s="653"/>
      <c r="B10" s="653"/>
      <c r="C10" s="653"/>
      <c r="D10" s="653"/>
      <c r="E10" s="653"/>
      <c r="F10" s="658"/>
      <c r="G10" s="117">
        <v>75120</v>
      </c>
      <c r="H10" s="75" t="s">
        <v>126</v>
      </c>
      <c r="I10" s="78" t="s">
        <v>127</v>
      </c>
      <c r="J10" s="86" t="s">
        <v>120</v>
      </c>
      <c r="K10" s="92">
        <v>30</v>
      </c>
      <c r="L10" s="118">
        <v>42644</v>
      </c>
      <c r="M10" s="78">
        <v>35</v>
      </c>
      <c r="N10" s="118">
        <v>45291</v>
      </c>
      <c r="O10" s="86"/>
      <c r="P10" s="187" t="s">
        <v>128</v>
      </c>
    </row>
    <row r="11" spans="1:16" s="68" customFormat="1" ht="36.950000000000003" customHeight="1" thickBot="1" x14ac:dyDescent="0.3">
      <c r="A11" s="654"/>
      <c r="B11" s="654"/>
      <c r="C11" s="654"/>
      <c r="D11" s="654"/>
      <c r="E11" s="654"/>
      <c r="F11" s="658"/>
      <c r="G11" s="119">
        <v>76310</v>
      </c>
      <c r="H11" s="120" t="s">
        <v>129</v>
      </c>
      <c r="I11" s="121" t="s">
        <v>127</v>
      </c>
      <c r="J11" s="88" t="s">
        <v>120</v>
      </c>
      <c r="K11" s="122">
        <v>7</v>
      </c>
      <c r="L11" s="123">
        <v>42644</v>
      </c>
      <c r="M11" s="121">
        <v>10</v>
      </c>
      <c r="N11" s="124">
        <v>45291</v>
      </c>
      <c r="O11" s="88"/>
      <c r="P11" s="188" t="s">
        <v>128</v>
      </c>
    </row>
    <row r="12" spans="1:16" s="51" customFormat="1" ht="260.10000000000002" customHeight="1" x14ac:dyDescent="0.25">
      <c r="A12" s="605" t="s">
        <v>187</v>
      </c>
      <c r="B12" s="602" t="s">
        <v>102</v>
      </c>
      <c r="C12" s="630"/>
      <c r="D12" s="630"/>
      <c r="E12" s="630"/>
      <c r="F12" s="612"/>
      <c r="G12" s="125">
        <v>55401</v>
      </c>
      <c r="H12" s="77" t="s">
        <v>132</v>
      </c>
      <c r="I12" s="78" t="s">
        <v>133</v>
      </c>
      <c r="J12" s="97" t="s">
        <v>86</v>
      </c>
      <c r="K12" s="92">
        <v>0</v>
      </c>
      <c r="L12" s="113">
        <v>42644</v>
      </c>
      <c r="M12" s="78">
        <v>4</v>
      </c>
      <c r="N12" s="114">
        <v>45291</v>
      </c>
      <c r="O12" s="86"/>
      <c r="P12" s="186" t="s">
        <v>212</v>
      </c>
    </row>
    <row r="13" spans="1:16" s="51" customFormat="1" ht="69.95" customHeight="1" x14ac:dyDescent="0.25">
      <c r="A13" s="603"/>
      <c r="B13" s="603"/>
      <c r="C13" s="618"/>
      <c r="D13" s="618"/>
      <c r="E13" s="618"/>
      <c r="F13" s="659"/>
      <c r="G13" s="125">
        <v>55402</v>
      </c>
      <c r="H13" s="77" t="s">
        <v>134</v>
      </c>
      <c r="I13" s="78" t="s">
        <v>135</v>
      </c>
      <c r="J13" s="86" t="s">
        <v>86</v>
      </c>
      <c r="K13" s="92">
        <v>0</v>
      </c>
      <c r="L13" s="118">
        <v>42644</v>
      </c>
      <c r="M13" s="78">
        <v>2</v>
      </c>
      <c r="N13" s="118">
        <v>45291</v>
      </c>
      <c r="O13" s="86"/>
      <c r="P13" s="186" t="s">
        <v>159</v>
      </c>
    </row>
    <row r="14" spans="1:16" s="51" customFormat="1" ht="137.1" customHeight="1" thickBot="1" x14ac:dyDescent="0.3">
      <c r="A14" s="604"/>
      <c r="B14" s="604"/>
      <c r="C14" s="618"/>
      <c r="D14" s="618"/>
      <c r="E14" s="618"/>
      <c r="F14" s="660"/>
      <c r="G14" s="126">
        <v>67510</v>
      </c>
      <c r="H14" s="127" t="s">
        <v>136</v>
      </c>
      <c r="I14" s="128" t="s">
        <v>137</v>
      </c>
      <c r="J14" s="129" t="s">
        <v>120</v>
      </c>
      <c r="K14" s="130">
        <v>0</v>
      </c>
      <c r="L14" s="131">
        <v>42644</v>
      </c>
      <c r="M14" s="128">
        <v>20</v>
      </c>
      <c r="N14" s="131">
        <v>45291</v>
      </c>
      <c r="O14" s="129"/>
      <c r="P14" s="189" t="s">
        <v>160</v>
      </c>
    </row>
    <row r="15" spans="1:16" s="51" customFormat="1" ht="80.099999999999994" customHeight="1" thickTop="1" x14ac:dyDescent="0.25">
      <c r="A15" s="606" t="s">
        <v>189</v>
      </c>
      <c r="B15" s="609" t="s">
        <v>103</v>
      </c>
      <c r="C15" s="606" t="s">
        <v>15</v>
      </c>
      <c r="D15" s="606">
        <v>4</v>
      </c>
      <c r="E15" s="611" t="s">
        <v>16</v>
      </c>
      <c r="F15" s="612" t="s">
        <v>19</v>
      </c>
      <c r="G15" s="132">
        <v>10000</v>
      </c>
      <c r="H15" s="112" t="s">
        <v>138</v>
      </c>
      <c r="I15" s="102" t="s">
        <v>139</v>
      </c>
      <c r="J15" s="115" t="s">
        <v>86</v>
      </c>
      <c r="K15" s="98">
        <v>0</v>
      </c>
      <c r="L15" s="114">
        <v>42644</v>
      </c>
      <c r="M15" s="102">
        <v>1</v>
      </c>
      <c r="N15" s="114">
        <v>45291</v>
      </c>
      <c r="O15" s="394">
        <v>0</v>
      </c>
      <c r="P15" s="186" t="s">
        <v>155</v>
      </c>
    </row>
    <row r="16" spans="1:16" s="51" customFormat="1" ht="155.1" customHeight="1" x14ac:dyDescent="0.25">
      <c r="A16" s="607"/>
      <c r="B16" s="610"/>
      <c r="C16" s="607"/>
      <c r="D16" s="607"/>
      <c r="E16" s="607"/>
      <c r="F16" s="613"/>
      <c r="G16" s="133">
        <v>10403</v>
      </c>
      <c r="H16" s="134" t="s">
        <v>115</v>
      </c>
      <c r="I16" s="135" t="s">
        <v>87</v>
      </c>
      <c r="J16" s="136" t="s">
        <v>86</v>
      </c>
      <c r="K16" s="137">
        <v>0</v>
      </c>
      <c r="L16" s="138">
        <v>42644</v>
      </c>
      <c r="M16" s="135">
        <v>1</v>
      </c>
      <c r="N16" s="138">
        <v>45291</v>
      </c>
      <c r="O16" s="86"/>
      <c r="P16" s="186" t="s">
        <v>213</v>
      </c>
    </row>
    <row r="17" spans="1:16" s="51" customFormat="1" ht="69.95" customHeight="1" x14ac:dyDescent="0.25">
      <c r="A17" s="607"/>
      <c r="B17" s="610"/>
      <c r="C17" s="607"/>
      <c r="D17" s="607"/>
      <c r="E17" s="607"/>
      <c r="F17" s="613"/>
      <c r="G17" s="139">
        <v>10102</v>
      </c>
      <c r="H17" s="75" t="s">
        <v>140</v>
      </c>
      <c r="I17" s="78" t="s">
        <v>92</v>
      </c>
      <c r="J17" s="86" t="s">
        <v>86</v>
      </c>
      <c r="K17" s="92">
        <v>0</v>
      </c>
      <c r="L17" s="118">
        <v>42644</v>
      </c>
      <c r="M17" s="78">
        <v>1</v>
      </c>
      <c r="N17" s="118">
        <v>45291</v>
      </c>
      <c r="O17" s="86"/>
      <c r="P17" s="186" t="s">
        <v>155</v>
      </c>
    </row>
    <row r="18" spans="1:16" s="51" customFormat="1" ht="137.1" customHeight="1" x14ac:dyDescent="0.25">
      <c r="A18" s="607"/>
      <c r="B18" s="610"/>
      <c r="C18" s="607"/>
      <c r="D18" s="607"/>
      <c r="E18" s="607"/>
      <c r="F18" s="613"/>
      <c r="G18" s="140">
        <v>10300</v>
      </c>
      <c r="H18" s="75" t="s">
        <v>141</v>
      </c>
      <c r="I18" s="78" t="s">
        <v>142</v>
      </c>
      <c r="J18" s="87" t="s">
        <v>86</v>
      </c>
      <c r="K18" s="137">
        <v>0</v>
      </c>
      <c r="L18" s="118">
        <v>42644</v>
      </c>
      <c r="M18" s="78">
        <v>1692.36</v>
      </c>
      <c r="N18" s="118">
        <v>45291</v>
      </c>
      <c r="O18" s="86"/>
      <c r="P18" s="190" t="s">
        <v>220</v>
      </c>
    </row>
    <row r="19" spans="1:16" s="51" customFormat="1" ht="270" customHeight="1" x14ac:dyDescent="0.25">
      <c r="A19" s="607"/>
      <c r="B19" s="610"/>
      <c r="C19" s="607"/>
      <c r="D19" s="607"/>
      <c r="E19" s="607"/>
      <c r="F19" s="613"/>
      <c r="G19" s="132">
        <v>10400</v>
      </c>
      <c r="H19" s="112" t="s">
        <v>143</v>
      </c>
      <c r="I19" s="102" t="s">
        <v>144</v>
      </c>
      <c r="J19" s="115" t="s">
        <v>86</v>
      </c>
      <c r="K19" s="141">
        <v>0</v>
      </c>
      <c r="L19" s="114">
        <v>42644</v>
      </c>
      <c r="M19" s="102">
        <v>1</v>
      </c>
      <c r="N19" s="114">
        <v>45291</v>
      </c>
      <c r="O19" s="115"/>
      <c r="P19" s="191" t="s">
        <v>214</v>
      </c>
    </row>
    <row r="20" spans="1:16" s="51" customFormat="1" ht="36.950000000000003" customHeight="1" thickBot="1" x14ac:dyDescent="0.3">
      <c r="A20" s="608"/>
      <c r="B20" s="608"/>
      <c r="C20" s="608"/>
      <c r="D20" s="608"/>
      <c r="E20" s="608"/>
      <c r="F20" s="608"/>
      <c r="G20" s="142">
        <v>10411</v>
      </c>
      <c r="H20" s="143" t="s">
        <v>145</v>
      </c>
      <c r="I20" s="144" t="s">
        <v>127</v>
      </c>
      <c r="J20" s="129" t="s">
        <v>120</v>
      </c>
      <c r="K20" s="130">
        <v>28.5</v>
      </c>
      <c r="L20" s="131">
        <v>42644</v>
      </c>
      <c r="M20" s="145">
        <v>22</v>
      </c>
      <c r="N20" s="131">
        <v>45291</v>
      </c>
      <c r="O20" s="129"/>
      <c r="P20" s="189" t="s">
        <v>128</v>
      </c>
    </row>
    <row r="21" spans="1:16" ht="36" hidden="1" customHeight="1" x14ac:dyDescent="0.25">
      <c r="A21" s="73"/>
      <c r="B21" s="72"/>
      <c r="C21" s="73"/>
      <c r="D21" s="69"/>
      <c r="E21" s="69"/>
      <c r="F21" s="74"/>
      <c r="G21" s="98">
        <v>50000</v>
      </c>
      <c r="H21" s="101" t="s">
        <v>88</v>
      </c>
      <c r="I21" s="102" t="s">
        <v>96</v>
      </c>
      <c r="J21" s="115" t="s">
        <v>86</v>
      </c>
      <c r="K21" s="98">
        <v>0</v>
      </c>
      <c r="L21" s="114">
        <v>42644</v>
      </c>
      <c r="M21" s="146">
        <v>5</v>
      </c>
      <c r="N21" s="114">
        <v>45291</v>
      </c>
      <c r="O21" s="115"/>
      <c r="P21" s="186" t="s">
        <v>161</v>
      </c>
    </row>
    <row r="22" spans="1:16" ht="90" customHeight="1" thickTop="1" x14ac:dyDescent="0.25">
      <c r="A22" s="624" t="s">
        <v>190</v>
      </c>
      <c r="B22" s="627" t="s">
        <v>105</v>
      </c>
      <c r="C22" s="624" t="s">
        <v>15</v>
      </c>
      <c r="D22" s="630">
        <v>4</v>
      </c>
      <c r="E22" s="633" t="s">
        <v>16</v>
      </c>
      <c r="F22" s="634" t="s">
        <v>20</v>
      </c>
      <c r="G22" s="147">
        <v>50001</v>
      </c>
      <c r="H22" s="77" t="s">
        <v>118</v>
      </c>
      <c r="I22" s="78" t="s">
        <v>90</v>
      </c>
      <c r="J22" s="86" t="s">
        <v>86</v>
      </c>
      <c r="K22" s="137">
        <v>0</v>
      </c>
      <c r="L22" s="118">
        <v>42644</v>
      </c>
      <c r="M22" s="135">
        <v>200</v>
      </c>
      <c r="N22" s="118">
        <v>45291</v>
      </c>
      <c r="O22" s="86"/>
      <c r="P22" s="186" t="s">
        <v>162</v>
      </c>
    </row>
    <row r="23" spans="1:16" s="51" customFormat="1" ht="155.1" customHeight="1" x14ac:dyDescent="0.25">
      <c r="A23" s="625"/>
      <c r="B23" s="628"/>
      <c r="C23" s="625"/>
      <c r="D23" s="631"/>
      <c r="E23" s="631"/>
      <c r="F23" s="635"/>
      <c r="G23" s="147">
        <v>50000</v>
      </c>
      <c r="H23" s="77" t="s">
        <v>88</v>
      </c>
      <c r="I23" s="76" t="s">
        <v>96</v>
      </c>
      <c r="J23" s="86" t="s">
        <v>86</v>
      </c>
      <c r="K23" s="92">
        <v>0</v>
      </c>
      <c r="L23" s="118">
        <v>42644</v>
      </c>
      <c r="M23" s="148">
        <v>5</v>
      </c>
      <c r="N23" s="118">
        <v>45291</v>
      </c>
      <c r="O23" s="401">
        <v>0</v>
      </c>
      <c r="P23" s="186" t="s">
        <v>211</v>
      </c>
    </row>
    <row r="24" spans="1:16" s="51" customFormat="1" ht="36.950000000000003" customHeight="1" x14ac:dyDescent="0.25">
      <c r="A24" s="625"/>
      <c r="B24" s="628"/>
      <c r="C24" s="625"/>
      <c r="D24" s="631"/>
      <c r="E24" s="631"/>
      <c r="F24" s="636"/>
      <c r="G24" s="395">
        <v>50020</v>
      </c>
      <c r="H24" s="396" t="s">
        <v>158</v>
      </c>
      <c r="I24" s="395" t="s">
        <v>127</v>
      </c>
      <c r="J24" s="397" t="s">
        <v>120</v>
      </c>
      <c r="K24" s="398">
        <v>77.3</v>
      </c>
      <c r="L24" s="399">
        <v>42644</v>
      </c>
      <c r="M24" s="395">
        <v>90.5</v>
      </c>
      <c r="N24" s="399">
        <v>45291</v>
      </c>
      <c r="O24" s="400"/>
      <c r="P24" s="407" t="s">
        <v>128</v>
      </c>
    </row>
    <row r="25" spans="1:16" s="51" customFormat="1" ht="36.950000000000003" customHeight="1" thickBot="1" x14ac:dyDescent="0.3">
      <c r="A25" s="626"/>
      <c r="B25" s="629"/>
      <c r="C25" s="626"/>
      <c r="D25" s="632"/>
      <c r="E25" s="632"/>
      <c r="F25" s="637"/>
      <c r="G25" s="149">
        <v>50030</v>
      </c>
      <c r="H25" s="127" t="s">
        <v>146</v>
      </c>
      <c r="I25" s="128" t="s">
        <v>127</v>
      </c>
      <c r="J25" s="129" t="s">
        <v>120</v>
      </c>
      <c r="K25" s="130">
        <v>5.4</v>
      </c>
      <c r="L25" s="131">
        <v>42644</v>
      </c>
      <c r="M25" s="128">
        <v>5</v>
      </c>
      <c r="N25" s="131">
        <v>45291</v>
      </c>
      <c r="O25" s="129"/>
      <c r="P25" s="192" t="s">
        <v>128</v>
      </c>
    </row>
    <row r="26" spans="1:16" s="51" customFormat="1" ht="15" customHeight="1" thickTop="1" x14ac:dyDescent="0.25">
      <c r="A26" s="670" t="s">
        <v>184</v>
      </c>
      <c r="B26" s="638" t="s">
        <v>112</v>
      </c>
      <c r="C26" s="666" t="s">
        <v>21</v>
      </c>
      <c r="D26" s="667">
        <v>6</v>
      </c>
      <c r="E26" s="669" t="s">
        <v>123</v>
      </c>
      <c r="F26" s="672" t="s">
        <v>22</v>
      </c>
      <c r="G26" s="150">
        <v>93701</v>
      </c>
      <c r="H26" s="112" t="s">
        <v>84</v>
      </c>
      <c r="I26" s="102" t="s">
        <v>92</v>
      </c>
      <c r="J26" s="151" t="s">
        <v>86</v>
      </c>
      <c r="K26" s="98">
        <v>0</v>
      </c>
      <c r="L26" s="114">
        <v>42644</v>
      </c>
      <c r="M26" s="102">
        <v>3</v>
      </c>
      <c r="N26" s="114">
        <v>45291</v>
      </c>
      <c r="O26" s="115">
        <v>1</v>
      </c>
      <c r="P26" s="186" t="s">
        <v>99</v>
      </c>
    </row>
    <row r="27" spans="1:16" s="51" customFormat="1" ht="30.75" thickBot="1" x14ac:dyDescent="0.3">
      <c r="A27" s="671"/>
      <c r="B27" s="640"/>
      <c r="C27" s="626"/>
      <c r="D27" s="668"/>
      <c r="E27" s="668"/>
      <c r="F27" s="673"/>
      <c r="G27" s="152">
        <v>94800</v>
      </c>
      <c r="H27" s="143" t="s">
        <v>119</v>
      </c>
      <c r="I27" s="404" t="s">
        <v>144</v>
      </c>
      <c r="J27" s="153" t="s">
        <v>120</v>
      </c>
      <c r="K27" s="130">
        <v>0</v>
      </c>
      <c r="L27" s="131">
        <v>42644</v>
      </c>
      <c r="M27" s="128">
        <v>2</v>
      </c>
      <c r="N27" s="131">
        <v>45291</v>
      </c>
      <c r="O27" s="129">
        <v>0</v>
      </c>
      <c r="P27" s="193" t="s">
        <v>99</v>
      </c>
    </row>
    <row r="28" spans="1:16" s="51" customFormat="1" ht="52.5" customHeight="1" thickTop="1" x14ac:dyDescent="0.25">
      <c r="A28" s="670" t="s">
        <v>185</v>
      </c>
      <c r="B28" s="638" t="s">
        <v>109</v>
      </c>
      <c r="C28" s="666" t="s">
        <v>21</v>
      </c>
      <c r="D28" s="667">
        <v>6</v>
      </c>
      <c r="E28" s="669" t="s">
        <v>123</v>
      </c>
      <c r="F28" s="672" t="s">
        <v>22</v>
      </c>
      <c r="G28" s="154">
        <v>93701</v>
      </c>
      <c r="H28" s="155" t="s">
        <v>84</v>
      </c>
      <c r="I28" s="102" t="s">
        <v>92</v>
      </c>
      <c r="J28" s="156" t="s">
        <v>86</v>
      </c>
      <c r="K28" s="98">
        <v>0</v>
      </c>
      <c r="L28" s="114">
        <v>42644</v>
      </c>
      <c r="M28" s="102">
        <v>3</v>
      </c>
      <c r="N28" s="114">
        <v>45291</v>
      </c>
      <c r="O28" s="115">
        <v>1</v>
      </c>
      <c r="P28" s="186" t="s">
        <v>99</v>
      </c>
    </row>
    <row r="29" spans="1:16" ht="52.5" customHeight="1" thickBot="1" x14ac:dyDescent="0.3">
      <c r="A29" s="671"/>
      <c r="B29" s="640"/>
      <c r="C29" s="626"/>
      <c r="D29" s="668"/>
      <c r="E29" s="668"/>
      <c r="F29" s="673"/>
      <c r="G29" s="149">
        <v>94800</v>
      </c>
      <c r="H29" s="127" t="s">
        <v>119</v>
      </c>
      <c r="I29" s="404" t="s">
        <v>144</v>
      </c>
      <c r="J29" s="157" t="s">
        <v>120</v>
      </c>
      <c r="K29" s="130">
        <v>0</v>
      </c>
      <c r="L29" s="131">
        <v>42644</v>
      </c>
      <c r="M29" s="128">
        <v>1</v>
      </c>
      <c r="N29" s="131">
        <v>45291</v>
      </c>
      <c r="O29" s="129">
        <v>0</v>
      </c>
      <c r="P29" s="189" t="s">
        <v>99</v>
      </c>
    </row>
    <row r="30" spans="1:16" ht="15" customHeight="1" thickTop="1" x14ac:dyDescent="0.25">
      <c r="A30" s="670" t="s">
        <v>184</v>
      </c>
      <c r="B30" s="638" t="s">
        <v>156</v>
      </c>
      <c r="C30" s="666" t="s">
        <v>21</v>
      </c>
      <c r="D30" s="667">
        <v>6</v>
      </c>
      <c r="E30" s="669" t="s">
        <v>123</v>
      </c>
      <c r="F30" s="672" t="s">
        <v>22</v>
      </c>
      <c r="G30" s="150">
        <v>93701</v>
      </c>
      <c r="H30" s="112" t="s">
        <v>84</v>
      </c>
      <c r="I30" s="99" t="s">
        <v>92</v>
      </c>
      <c r="J30" s="156" t="s">
        <v>86</v>
      </c>
      <c r="K30" s="98">
        <v>0</v>
      </c>
      <c r="L30" s="114">
        <v>42644</v>
      </c>
      <c r="M30" s="102">
        <v>2</v>
      </c>
      <c r="N30" s="114">
        <v>45291</v>
      </c>
      <c r="O30" s="115">
        <v>1</v>
      </c>
      <c r="P30" s="186" t="s">
        <v>99</v>
      </c>
    </row>
    <row r="31" spans="1:16" ht="15.75" thickBot="1" x14ac:dyDescent="0.3">
      <c r="A31" s="671"/>
      <c r="B31" s="640"/>
      <c r="C31" s="626"/>
      <c r="D31" s="668"/>
      <c r="E31" s="668"/>
      <c r="F31" s="673"/>
      <c r="G31" s="152">
        <v>94302</v>
      </c>
      <c r="H31" s="143" t="s">
        <v>121</v>
      </c>
      <c r="I31" s="128" t="s">
        <v>122</v>
      </c>
      <c r="J31" s="158" t="s">
        <v>120</v>
      </c>
      <c r="K31" s="130">
        <v>0</v>
      </c>
      <c r="L31" s="131">
        <v>42644</v>
      </c>
      <c r="M31" s="128">
        <v>2</v>
      </c>
      <c r="N31" s="131">
        <v>45291</v>
      </c>
      <c r="O31" s="129">
        <v>0.5</v>
      </c>
      <c r="P31" s="189" t="s">
        <v>99</v>
      </c>
    </row>
    <row r="32" spans="1:16" ht="15" customHeight="1" thickTop="1" x14ac:dyDescent="0.25">
      <c r="A32" s="670" t="s">
        <v>184</v>
      </c>
      <c r="B32" s="638" t="s">
        <v>107</v>
      </c>
      <c r="C32" s="666" t="s">
        <v>21</v>
      </c>
      <c r="D32" s="667">
        <v>6</v>
      </c>
      <c r="E32" s="669" t="s">
        <v>123</v>
      </c>
      <c r="F32" s="672" t="s">
        <v>22</v>
      </c>
      <c r="G32" s="154">
        <v>93701</v>
      </c>
      <c r="H32" s="155" t="s">
        <v>84</v>
      </c>
      <c r="I32" s="102" t="s">
        <v>92</v>
      </c>
      <c r="J32" s="156" t="s">
        <v>86</v>
      </c>
      <c r="K32" s="98">
        <v>0</v>
      </c>
      <c r="L32" s="114">
        <v>42644</v>
      </c>
      <c r="M32" s="102">
        <v>4</v>
      </c>
      <c r="N32" s="114">
        <v>45291</v>
      </c>
      <c r="O32" s="115">
        <v>2</v>
      </c>
      <c r="P32" s="186" t="s">
        <v>99</v>
      </c>
    </row>
    <row r="33" spans="1:17" ht="30.75" thickBot="1" x14ac:dyDescent="0.3">
      <c r="A33" s="671"/>
      <c r="B33" s="640"/>
      <c r="C33" s="626"/>
      <c r="D33" s="668"/>
      <c r="E33" s="668"/>
      <c r="F33" s="673"/>
      <c r="G33" s="149">
        <v>94800</v>
      </c>
      <c r="H33" s="127" t="s">
        <v>119</v>
      </c>
      <c r="I33" s="404" t="s">
        <v>144</v>
      </c>
      <c r="J33" s="157" t="s">
        <v>120</v>
      </c>
      <c r="K33" s="130">
        <v>0</v>
      </c>
      <c r="L33" s="131">
        <v>42644</v>
      </c>
      <c r="M33" s="128">
        <v>1</v>
      </c>
      <c r="N33" s="131">
        <v>45291</v>
      </c>
      <c r="O33" s="129">
        <v>0</v>
      </c>
      <c r="P33" s="189" t="s">
        <v>99</v>
      </c>
    </row>
    <row r="34" spans="1:17" ht="15" customHeight="1" thickTop="1" x14ac:dyDescent="0.25">
      <c r="A34" s="670" t="s">
        <v>184</v>
      </c>
      <c r="B34" s="638" t="s">
        <v>113</v>
      </c>
      <c r="C34" s="666" t="s">
        <v>21</v>
      </c>
      <c r="D34" s="667">
        <v>6</v>
      </c>
      <c r="E34" s="669" t="s">
        <v>123</v>
      </c>
      <c r="F34" s="661" t="s">
        <v>22</v>
      </c>
      <c r="G34" s="691">
        <v>92702</v>
      </c>
      <c r="H34" s="693" t="s">
        <v>94</v>
      </c>
      <c r="I34" s="686" t="s">
        <v>93</v>
      </c>
      <c r="J34" s="675" t="s">
        <v>86</v>
      </c>
      <c r="K34" s="678">
        <v>0</v>
      </c>
      <c r="L34" s="646">
        <v>42644</v>
      </c>
      <c r="M34" s="557">
        <v>3</v>
      </c>
      <c r="N34" s="646">
        <v>45291</v>
      </c>
      <c r="O34" s="648">
        <v>1</v>
      </c>
      <c r="P34" s="650" t="s">
        <v>99</v>
      </c>
    </row>
    <row r="35" spans="1:17" x14ac:dyDescent="0.25">
      <c r="A35" s="710"/>
      <c r="B35" s="639"/>
      <c r="C35" s="625"/>
      <c r="D35" s="557"/>
      <c r="E35" s="557"/>
      <c r="F35" s="662"/>
      <c r="G35" s="692"/>
      <c r="H35" s="694"/>
      <c r="I35" s="647"/>
      <c r="J35" s="649"/>
      <c r="K35" s="695"/>
      <c r="L35" s="647"/>
      <c r="M35" s="645"/>
      <c r="N35" s="647"/>
      <c r="O35" s="649"/>
      <c r="P35" s="651"/>
    </row>
    <row r="36" spans="1:17" ht="15" customHeight="1" thickBot="1" x14ac:dyDescent="0.3">
      <c r="A36" s="671"/>
      <c r="B36" s="640"/>
      <c r="C36" s="626"/>
      <c r="D36" s="668"/>
      <c r="E36" s="668"/>
      <c r="F36" s="663"/>
      <c r="G36" s="152">
        <v>93001</v>
      </c>
      <c r="H36" s="143" t="s">
        <v>116</v>
      </c>
      <c r="I36" s="128" t="s">
        <v>117</v>
      </c>
      <c r="J36" s="158" t="s">
        <v>86</v>
      </c>
      <c r="K36" s="130">
        <v>0</v>
      </c>
      <c r="L36" s="131">
        <v>42644</v>
      </c>
      <c r="M36" s="128">
        <v>0.5</v>
      </c>
      <c r="N36" s="131">
        <v>45291</v>
      </c>
      <c r="O36" s="129">
        <v>0</v>
      </c>
      <c r="P36" s="189" t="s">
        <v>99</v>
      </c>
    </row>
    <row r="37" spans="1:17" ht="31.5" thickTop="1" thickBot="1" x14ac:dyDescent="0.3">
      <c r="A37" s="408" t="s">
        <v>186</v>
      </c>
      <c r="B37" s="79" t="s">
        <v>110</v>
      </c>
      <c r="C37" s="80" t="s">
        <v>21</v>
      </c>
      <c r="D37" s="402">
        <v>6</v>
      </c>
      <c r="E37" s="403" t="s">
        <v>123</v>
      </c>
      <c r="F37" s="81" t="s">
        <v>23</v>
      </c>
      <c r="G37" s="159">
        <v>92501</v>
      </c>
      <c r="H37" s="160" t="s">
        <v>157</v>
      </c>
      <c r="I37" s="402" t="s">
        <v>165</v>
      </c>
      <c r="J37" s="161" t="s">
        <v>86</v>
      </c>
      <c r="K37" s="162">
        <v>0</v>
      </c>
      <c r="L37" s="163">
        <v>42644</v>
      </c>
      <c r="M37" s="164">
        <v>40829</v>
      </c>
      <c r="N37" s="163">
        <v>45291</v>
      </c>
      <c r="O37" s="161">
        <v>0</v>
      </c>
      <c r="P37" s="405" t="s">
        <v>164</v>
      </c>
    </row>
    <row r="38" spans="1:17" ht="345" customHeight="1" thickTop="1" x14ac:dyDescent="0.25">
      <c r="A38" s="670">
        <v>2</v>
      </c>
      <c r="B38" s="698" t="s">
        <v>111</v>
      </c>
      <c r="C38" s="701" t="s">
        <v>17</v>
      </c>
      <c r="D38" s="667">
        <v>2</v>
      </c>
      <c r="E38" s="669" t="s">
        <v>40</v>
      </c>
      <c r="F38" s="690" t="s">
        <v>41</v>
      </c>
      <c r="G38" s="150">
        <v>60000</v>
      </c>
      <c r="H38" s="112" t="s">
        <v>89</v>
      </c>
      <c r="I38" s="102" t="s">
        <v>90</v>
      </c>
      <c r="J38" s="115" t="s">
        <v>86</v>
      </c>
      <c r="K38" s="98">
        <v>0</v>
      </c>
      <c r="L38" s="114">
        <v>42644</v>
      </c>
      <c r="M38" s="165">
        <v>10</v>
      </c>
      <c r="N38" s="114">
        <v>45291</v>
      </c>
      <c r="O38" s="115"/>
      <c r="P38" s="194" t="s">
        <v>199</v>
      </c>
    </row>
    <row r="39" spans="1:17" ht="124.5" customHeight="1" x14ac:dyDescent="0.25">
      <c r="A39" s="710"/>
      <c r="B39" s="699"/>
      <c r="C39" s="691"/>
      <c r="D39" s="557"/>
      <c r="E39" s="688"/>
      <c r="F39" s="622"/>
      <c r="G39" s="166">
        <v>63100</v>
      </c>
      <c r="H39" s="167" t="s">
        <v>200</v>
      </c>
      <c r="I39" s="168" t="s">
        <v>90</v>
      </c>
      <c r="J39" s="169" t="s">
        <v>120</v>
      </c>
      <c r="K39" s="170">
        <v>0</v>
      </c>
      <c r="L39" s="171">
        <v>42644</v>
      </c>
      <c r="M39" s="168">
        <v>1</v>
      </c>
      <c r="N39" s="171">
        <v>45291</v>
      </c>
      <c r="O39" s="172"/>
      <c r="P39" s="195" t="s">
        <v>166</v>
      </c>
    </row>
    <row r="40" spans="1:17" ht="93" customHeight="1" x14ac:dyDescent="0.25">
      <c r="A40" s="710"/>
      <c r="B40" s="699"/>
      <c r="C40" s="691"/>
      <c r="D40" s="557"/>
      <c r="E40" s="688"/>
      <c r="F40" s="622"/>
      <c r="G40" s="117">
        <v>62600</v>
      </c>
      <c r="H40" s="75" t="s">
        <v>147</v>
      </c>
      <c r="I40" s="78" t="s">
        <v>90</v>
      </c>
      <c r="J40" s="173" t="s">
        <v>120</v>
      </c>
      <c r="K40" s="92">
        <v>0</v>
      </c>
      <c r="L40" s="118">
        <v>42644</v>
      </c>
      <c r="M40" s="174">
        <v>8</v>
      </c>
      <c r="N40" s="118">
        <v>45291</v>
      </c>
      <c r="O40" s="86"/>
      <c r="P40" s="196" t="s">
        <v>201</v>
      </c>
    </row>
    <row r="41" spans="1:17" ht="97.5" customHeight="1" x14ac:dyDescent="0.25">
      <c r="A41" s="710"/>
      <c r="B41" s="699"/>
      <c r="C41" s="691"/>
      <c r="D41" s="557"/>
      <c r="E41" s="688"/>
      <c r="F41" s="622"/>
      <c r="G41" s="117">
        <v>62800</v>
      </c>
      <c r="H41" s="75" t="s">
        <v>148</v>
      </c>
      <c r="I41" s="78" t="s">
        <v>90</v>
      </c>
      <c r="J41" s="173" t="s">
        <v>120</v>
      </c>
      <c r="K41" s="92">
        <v>0</v>
      </c>
      <c r="L41" s="118">
        <v>42644</v>
      </c>
      <c r="M41" s="78">
        <v>2</v>
      </c>
      <c r="N41" s="118">
        <v>45291</v>
      </c>
      <c r="O41" s="86"/>
      <c r="P41" s="186" t="s">
        <v>202</v>
      </c>
    </row>
    <row r="42" spans="1:17" ht="136.5" customHeight="1" x14ac:dyDescent="0.25">
      <c r="A42" s="710"/>
      <c r="B42" s="699"/>
      <c r="C42" s="691"/>
      <c r="D42" s="557"/>
      <c r="E42" s="688"/>
      <c r="F42" s="622"/>
      <c r="G42" s="117">
        <v>50105</v>
      </c>
      <c r="H42" s="75" t="s">
        <v>175</v>
      </c>
      <c r="I42" s="78" t="s">
        <v>92</v>
      </c>
      <c r="J42" s="173" t="s">
        <v>86</v>
      </c>
      <c r="K42" s="92">
        <v>0</v>
      </c>
      <c r="L42" s="118">
        <v>42644</v>
      </c>
      <c r="M42" s="78">
        <v>2</v>
      </c>
      <c r="N42" s="118">
        <v>45291</v>
      </c>
      <c r="O42" s="86"/>
      <c r="P42" s="197" t="s">
        <v>191</v>
      </c>
    </row>
    <row r="43" spans="1:17" ht="73.5" customHeight="1" x14ac:dyDescent="0.25">
      <c r="A43" s="710"/>
      <c r="B43" s="699"/>
      <c r="C43" s="691"/>
      <c r="D43" s="557"/>
      <c r="E43" s="688"/>
      <c r="F43" s="622"/>
      <c r="G43" s="117">
        <v>62700</v>
      </c>
      <c r="H43" s="75" t="s">
        <v>203</v>
      </c>
      <c r="I43" s="78" t="s">
        <v>90</v>
      </c>
      <c r="J43" s="173" t="s">
        <v>120</v>
      </c>
      <c r="K43" s="92">
        <v>0</v>
      </c>
      <c r="L43" s="118">
        <v>42644</v>
      </c>
      <c r="M43" s="78">
        <v>2</v>
      </c>
      <c r="N43" s="118">
        <v>45291</v>
      </c>
      <c r="O43" s="86"/>
      <c r="P43" s="198" t="s">
        <v>192</v>
      </c>
    </row>
    <row r="44" spans="1:17" ht="81.75" customHeight="1" x14ac:dyDescent="0.25">
      <c r="A44" s="710"/>
      <c r="B44" s="699"/>
      <c r="C44" s="691"/>
      <c r="D44" s="557"/>
      <c r="E44" s="688"/>
      <c r="F44" s="622"/>
      <c r="G44" s="117">
        <v>63200</v>
      </c>
      <c r="H44" s="75" t="s">
        <v>177</v>
      </c>
      <c r="I44" s="78" t="s">
        <v>90</v>
      </c>
      <c r="J44" s="173" t="s">
        <v>120</v>
      </c>
      <c r="K44" s="92">
        <v>0</v>
      </c>
      <c r="L44" s="118">
        <v>42644</v>
      </c>
      <c r="M44" s="78">
        <v>2</v>
      </c>
      <c r="N44" s="118">
        <v>45291</v>
      </c>
      <c r="O44" s="86"/>
      <c r="P44" s="198" t="s">
        <v>193</v>
      </c>
    </row>
    <row r="45" spans="1:17" ht="78" customHeight="1" x14ac:dyDescent="0.25">
      <c r="A45" s="710"/>
      <c r="B45" s="699"/>
      <c r="C45" s="691"/>
      <c r="D45" s="557"/>
      <c r="E45" s="688"/>
      <c r="F45" s="622"/>
      <c r="G45" s="117">
        <v>50130</v>
      </c>
      <c r="H45" s="75" t="s">
        <v>176</v>
      </c>
      <c r="I45" s="78" t="s">
        <v>90</v>
      </c>
      <c r="J45" s="173" t="s">
        <v>120</v>
      </c>
      <c r="K45" s="92">
        <v>0</v>
      </c>
      <c r="L45" s="118">
        <v>42644</v>
      </c>
      <c r="M45" s="78">
        <v>2</v>
      </c>
      <c r="N45" s="118">
        <v>45291</v>
      </c>
      <c r="O45" s="86"/>
      <c r="P45" s="198" t="s">
        <v>194</v>
      </c>
    </row>
    <row r="46" spans="1:17" ht="96" customHeight="1" thickBot="1" x14ac:dyDescent="0.3">
      <c r="A46" s="671"/>
      <c r="B46" s="700"/>
      <c r="C46" s="702"/>
      <c r="D46" s="668"/>
      <c r="E46" s="689"/>
      <c r="F46" s="623"/>
      <c r="G46" s="152">
        <v>62900</v>
      </c>
      <c r="H46" s="143" t="s">
        <v>149</v>
      </c>
      <c r="I46" s="128" t="s">
        <v>90</v>
      </c>
      <c r="J46" s="158" t="s">
        <v>120</v>
      </c>
      <c r="K46" s="130">
        <v>0</v>
      </c>
      <c r="L46" s="175">
        <v>42644</v>
      </c>
      <c r="M46" s="128">
        <v>2</v>
      </c>
      <c r="N46" s="131">
        <v>45291</v>
      </c>
      <c r="O46" s="129"/>
      <c r="P46" s="199" t="s">
        <v>219</v>
      </c>
    </row>
    <row r="47" spans="1:17" ht="97.5" customHeight="1" thickTop="1" x14ac:dyDescent="0.25">
      <c r="A47" s="641">
        <v>2</v>
      </c>
      <c r="B47" s="642" t="s">
        <v>204</v>
      </c>
      <c r="C47" s="641" t="s">
        <v>17</v>
      </c>
      <c r="D47" s="696">
        <v>2</v>
      </c>
      <c r="E47" s="697" t="s">
        <v>40</v>
      </c>
      <c r="F47" s="690" t="s">
        <v>41</v>
      </c>
      <c r="G47" s="176">
        <v>60000</v>
      </c>
      <c r="H47" s="177" t="s">
        <v>89</v>
      </c>
      <c r="I47" s="178" t="s">
        <v>90</v>
      </c>
      <c r="J47" s="179" t="s">
        <v>86</v>
      </c>
      <c r="K47" s="180">
        <v>0</v>
      </c>
      <c r="L47" s="181">
        <v>42644</v>
      </c>
      <c r="M47" s="182">
        <v>60</v>
      </c>
      <c r="N47" s="181">
        <v>45291</v>
      </c>
      <c r="O47" s="179"/>
      <c r="P47" s="406" t="s">
        <v>205</v>
      </c>
      <c r="Q47" s="59"/>
    </row>
    <row r="48" spans="1:17" ht="247.5" customHeight="1" x14ac:dyDescent="0.25">
      <c r="A48" s="614"/>
      <c r="B48" s="616"/>
      <c r="C48" s="614"/>
      <c r="D48" s="618"/>
      <c r="E48" s="620"/>
      <c r="F48" s="622"/>
      <c r="G48" s="147">
        <v>67001</v>
      </c>
      <c r="H48" s="77" t="s">
        <v>150</v>
      </c>
      <c r="I48" s="66" t="s">
        <v>222</v>
      </c>
      <c r="J48" s="86" t="s">
        <v>86</v>
      </c>
      <c r="K48" s="92">
        <v>0</v>
      </c>
      <c r="L48" s="118">
        <v>42644</v>
      </c>
      <c r="M48" s="78">
        <v>59</v>
      </c>
      <c r="N48" s="118">
        <v>45291</v>
      </c>
      <c r="O48" s="86"/>
      <c r="P48" s="186" t="s">
        <v>206</v>
      </c>
    </row>
    <row r="49" spans="1:16" ht="162.75" customHeight="1" x14ac:dyDescent="0.25">
      <c r="A49" s="614"/>
      <c r="B49" s="616"/>
      <c r="C49" s="614"/>
      <c r="D49" s="618"/>
      <c r="E49" s="620"/>
      <c r="F49" s="622"/>
      <c r="G49" s="147">
        <v>67010</v>
      </c>
      <c r="H49" s="77" t="s">
        <v>167</v>
      </c>
      <c r="I49" s="135" t="s">
        <v>90</v>
      </c>
      <c r="J49" s="173" t="s">
        <v>120</v>
      </c>
      <c r="K49" s="137">
        <v>0</v>
      </c>
      <c r="L49" s="118">
        <v>42644</v>
      </c>
      <c r="M49" s="78">
        <v>80</v>
      </c>
      <c r="N49" s="118">
        <v>45291</v>
      </c>
      <c r="O49" s="86"/>
      <c r="P49" s="186" t="s">
        <v>168</v>
      </c>
    </row>
    <row r="50" spans="1:16" ht="97.5" customHeight="1" x14ac:dyDescent="0.25">
      <c r="A50" s="614"/>
      <c r="B50" s="616"/>
      <c r="C50" s="614"/>
      <c r="D50" s="618"/>
      <c r="E50" s="620"/>
      <c r="F50" s="622"/>
      <c r="G50" s="147">
        <v>67315</v>
      </c>
      <c r="H50" s="77" t="s">
        <v>151</v>
      </c>
      <c r="I50" s="78" t="s">
        <v>90</v>
      </c>
      <c r="J50" s="173" t="s">
        <v>120</v>
      </c>
      <c r="K50" s="92">
        <v>0</v>
      </c>
      <c r="L50" s="118">
        <v>42644</v>
      </c>
      <c r="M50" s="78">
        <v>6</v>
      </c>
      <c r="N50" s="118">
        <v>45291</v>
      </c>
      <c r="O50" s="86"/>
      <c r="P50" s="186" t="s">
        <v>169</v>
      </c>
    </row>
    <row r="51" spans="1:16" ht="107.25" customHeight="1" x14ac:dyDescent="0.25">
      <c r="A51" s="614"/>
      <c r="B51" s="616"/>
      <c r="C51" s="614"/>
      <c r="D51" s="618"/>
      <c r="E51" s="620"/>
      <c r="F51" s="622"/>
      <c r="G51" s="147">
        <v>67310</v>
      </c>
      <c r="H51" s="77" t="s">
        <v>152</v>
      </c>
      <c r="I51" s="78" t="s">
        <v>90</v>
      </c>
      <c r="J51" s="173" t="s">
        <v>120</v>
      </c>
      <c r="K51" s="92">
        <v>0</v>
      </c>
      <c r="L51" s="118">
        <v>42644</v>
      </c>
      <c r="M51" s="78">
        <v>6</v>
      </c>
      <c r="N51" s="118">
        <v>45291</v>
      </c>
      <c r="O51" s="86"/>
      <c r="P51" s="186" t="s">
        <v>170</v>
      </c>
    </row>
    <row r="52" spans="1:16" ht="60" customHeight="1" x14ac:dyDescent="0.25">
      <c r="A52" s="614"/>
      <c r="B52" s="616"/>
      <c r="C52" s="614"/>
      <c r="D52" s="618"/>
      <c r="E52" s="620"/>
      <c r="F52" s="622"/>
      <c r="G52" s="624">
        <v>55102</v>
      </c>
      <c r="H52" s="682" t="s">
        <v>91</v>
      </c>
      <c r="I52" s="685" t="s">
        <v>96</v>
      </c>
      <c r="J52" s="674" t="s">
        <v>86</v>
      </c>
      <c r="K52" s="677">
        <v>0</v>
      </c>
      <c r="L52" s="680">
        <v>42644</v>
      </c>
      <c r="M52" s="685">
        <v>2</v>
      </c>
      <c r="N52" s="680">
        <v>45291</v>
      </c>
      <c r="O52" s="703"/>
      <c r="P52" s="705" t="s">
        <v>207</v>
      </c>
    </row>
    <row r="53" spans="1:16" x14ac:dyDescent="0.25">
      <c r="A53" s="614"/>
      <c r="B53" s="616"/>
      <c r="C53" s="614"/>
      <c r="D53" s="618"/>
      <c r="E53" s="620"/>
      <c r="F53" s="622"/>
      <c r="G53" s="614"/>
      <c r="H53" s="683"/>
      <c r="I53" s="686"/>
      <c r="J53" s="675"/>
      <c r="K53" s="678"/>
      <c r="L53" s="646"/>
      <c r="M53" s="686"/>
      <c r="N53" s="646"/>
      <c r="O53" s="648"/>
      <c r="P53" s="650"/>
    </row>
    <row r="54" spans="1:16" ht="110.25" customHeight="1" thickBot="1" x14ac:dyDescent="0.3">
      <c r="A54" s="615"/>
      <c r="B54" s="617"/>
      <c r="C54" s="615"/>
      <c r="D54" s="619"/>
      <c r="E54" s="621"/>
      <c r="F54" s="623"/>
      <c r="G54" s="615"/>
      <c r="H54" s="684"/>
      <c r="I54" s="687"/>
      <c r="J54" s="676"/>
      <c r="K54" s="679"/>
      <c r="L54" s="681"/>
      <c r="M54" s="687"/>
      <c r="N54" s="681"/>
      <c r="O54" s="704"/>
      <c r="P54" s="706"/>
    </row>
    <row r="55" spans="1:16" ht="231" customHeight="1" thickTop="1" x14ac:dyDescent="0.25">
      <c r="A55" s="691">
        <v>2</v>
      </c>
      <c r="B55" s="699" t="s">
        <v>114</v>
      </c>
      <c r="C55" s="691" t="s">
        <v>17</v>
      </c>
      <c r="D55" s="707">
        <v>2</v>
      </c>
      <c r="E55" s="709" t="s">
        <v>40</v>
      </c>
      <c r="F55" s="622" t="s">
        <v>41</v>
      </c>
      <c r="G55" s="150">
        <v>60000</v>
      </c>
      <c r="H55" s="112" t="s">
        <v>89</v>
      </c>
      <c r="I55" s="102" t="s">
        <v>90</v>
      </c>
      <c r="J55" s="115" t="s">
        <v>86</v>
      </c>
      <c r="K55" s="98">
        <v>0</v>
      </c>
      <c r="L55" s="114">
        <v>42644</v>
      </c>
      <c r="M55" s="101">
        <v>2</v>
      </c>
      <c r="N55" s="114">
        <v>45291</v>
      </c>
      <c r="O55" s="115"/>
      <c r="P55" s="186" t="s">
        <v>171</v>
      </c>
    </row>
    <row r="56" spans="1:16" ht="58.5" customHeight="1" x14ac:dyDescent="0.25">
      <c r="A56" s="691"/>
      <c r="B56" s="699"/>
      <c r="C56" s="691"/>
      <c r="D56" s="707"/>
      <c r="E56" s="709"/>
      <c r="F56" s="622"/>
      <c r="G56" s="117">
        <v>10212</v>
      </c>
      <c r="H56" s="75" t="s">
        <v>98</v>
      </c>
      <c r="I56" s="78" t="s">
        <v>97</v>
      </c>
      <c r="J56" s="86" t="s">
        <v>86</v>
      </c>
      <c r="K56" s="92">
        <v>0</v>
      </c>
      <c r="L56" s="118">
        <v>42644</v>
      </c>
      <c r="M56" s="78">
        <v>1</v>
      </c>
      <c r="N56" s="118">
        <v>45291</v>
      </c>
      <c r="O56" s="86"/>
      <c r="P56" s="186" t="s">
        <v>172</v>
      </c>
    </row>
    <row r="57" spans="1:16" ht="51.75" customHeight="1" x14ac:dyDescent="0.25">
      <c r="A57" s="691"/>
      <c r="B57" s="699"/>
      <c r="C57" s="691"/>
      <c r="D57" s="707"/>
      <c r="E57" s="707"/>
      <c r="F57" s="635"/>
      <c r="G57" s="117">
        <v>62600</v>
      </c>
      <c r="H57" s="75" t="s">
        <v>208</v>
      </c>
      <c r="I57" s="94" t="s">
        <v>90</v>
      </c>
      <c r="J57" s="94" t="s">
        <v>120</v>
      </c>
      <c r="K57" s="92">
        <v>0</v>
      </c>
      <c r="L57" s="118">
        <v>42644</v>
      </c>
      <c r="M57" s="78">
        <v>1</v>
      </c>
      <c r="N57" s="118">
        <v>45291</v>
      </c>
      <c r="O57" s="86"/>
      <c r="P57" s="200" t="s">
        <v>195</v>
      </c>
    </row>
    <row r="58" spans="1:16" ht="409.5" customHeight="1" x14ac:dyDescent="0.25">
      <c r="A58" s="691"/>
      <c r="B58" s="699"/>
      <c r="C58" s="691"/>
      <c r="D58" s="707"/>
      <c r="E58" s="707"/>
      <c r="F58" s="635"/>
      <c r="G58" s="117">
        <v>62800</v>
      </c>
      <c r="H58" s="75" t="s">
        <v>209</v>
      </c>
      <c r="I58" s="93" t="s">
        <v>90</v>
      </c>
      <c r="J58" s="93" t="s">
        <v>120</v>
      </c>
      <c r="K58" s="92">
        <v>0</v>
      </c>
      <c r="L58" s="118">
        <v>42644</v>
      </c>
      <c r="M58" s="78">
        <v>1</v>
      </c>
      <c r="N58" s="118">
        <v>45291</v>
      </c>
      <c r="O58" s="183"/>
      <c r="P58" s="202" t="s">
        <v>216</v>
      </c>
    </row>
    <row r="59" spans="1:16" ht="30.75" thickBot="1" x14ac:dyDescent="0.3">
      <c r="A59" s="702"/>
      <c r="B59" s="700"/>
      <c r="C59" s="702"/>
      <c r="D59" s="708"/>
      <c r="E59" s="708"/>
      <c r="F59" s="637"/>
      <c r="G59" s="152">
        <v>63200</v>
      </c>
      <c r="H59" s="143" t="s">
        <v>177</v>
      </c>
      <c r="I59" s="128" t="s">
        <v>90</v>
      </c>
      <c r="J59" s="129" t="s">
        <v>120</v>
      </c>
      <c r="K59" s="130">
        <v>0</v>
      </c>
      <c r="L59" s="131">
        <v>42644</v>
      </c>
      <c r="M59" s="128">
        <v>1</v>
      </c>
      <c r="N59" s="131">
        <v>45291</v>
      </c>
      <c r="O59" s="129"/>
      <c r="P59" s="189" t="s">
        <v>173</v>
      </c>
    </row>
    <row r="60" spans="1:16" ht="120.75" thickTop="1" x14ac:dyDescent="0.25">
      <c r="A60" s="614">
        <v>2</v>
      </c>
      <c r="B60" s="616" t="s">
        <v>153</v>
      </c>
      <c r="C60" s="614" t="s">
        <v>17</v>
      </c>
      <c r="D60" s="618">
        <v>2</v>
      </c>
      <c r="E60" s="620" t="s">
        <v>40</v>
      </c>
      <c r="F60" s="622" t="s">
        <v>41</v>
      </c>
      <c r="G60" s="154">
        <v>50001</v>
      </c>
      <c r="H60" s="155" t="s">
        <v>118</v>
      </c>
      <c r="I60" s="102" t="s">
        <v>90</v>
      </c>
      <c r="J60" s="115" t="s">
        <v>86</v>
      </c>
      <c r="K60" s="98">
        <v>0</v>
      </c>
      <c r="L60" s="114">
        <v>42644</v>
      </c>
      <c r="M60" s="102">
        <v>105</v>
      </c>
      <c r="N60" s="114">
        <v>45291</v>
      </c>
      <c r="O60" s="115"/>
      <c r="P60" s="186" t="s">
        <v>221</v>
      </c>
    </row>
    <row r="61" spans="1:16" ht="150" x14ac:dyDescent="0.25">
      <c r="A61" s="614"/>
      <c r="B61" s="616"/>
      <c r="C61" s="614"/>
      <c r="D61" s="618"/>
      <c r="E61" s="620"/>
      <c r="F61" s="622"/>
      <c r="G61" s="147">
        <v>60000</v>
      </c>
      <c r="H61" s="77" t="s">
        <v>89</v>
      </c>
      <c r="I61" s="78" t="s">
        <v>90</v>
      </c>
      <c r="J61" s="86" t="s">
        <v>86</v>
      </c>
      <c r="K61" s="92">
        <v>0</v>
      </c>
      <c r="L61" s="118">
        <v>42644</v>
      </c>
      <c r="M61" s="78">
        <v>185</v>
      </c>
      <c r="N61" s="118">
        <v>45291</v>
      </c>
      <c r="O61" s="86"/>
      <c r="P61" s="186" t="s">
        <v>215</v>
      </c>
    </row>
    <row r="62" spans="1:16" ht="69.75" customHeight="1" x14ac:dyDescent="0.25">
      <c r="A62" s="614"/>
      <c r="B62" s="616"/>
      <c r="C62" s="614"/>
      <c r="D62" s="618"/>
      <c r="E62" s="620"/>
      <c r="F62" s="622"/>
      <c r="G62" s="147">
        <v>62600</v>
      </c>
      <c r="H62" s="77" t="s">
        <v>208</v>
      </c>
      <c r="I62" s="96" t="s">
        <v>90</v>
      </c>
      <c r="J62" s="96" t="s">
        <v>120</v>
      </c>
      <c r="K62" s="92">
        <v>0</v>
      </c>
      <c r="L62" s="118">
        <v>42644</v>
      </c>
      <c r="M62" s="78">
        <v>5</v>
      </c>
      <c r="N62" s="118">
        <v>45291</v>
      </c>
      <c r="O62" s="86"/>
      <c r="P62" s="200" t="s">
        <v>196</v>
      </c>
    </row>
    <row r="63" spans="1:16" ht="30" x14ac:dyDescent="0.25">
      <c r="A63" s="614"/>
      <c r="B63" s="616"/>
      <c r="C63" s="614"/>
      <c r="D63" s="618"/>
      <c r="E63" s="620"/>
      <c r="F63" s="622"/>
      <c r="G63" s="147">
        <v>50105</v>
      </c>
      <c r="H63" s="77" t="s">
        <v>175</v>
      </c>
      <c r="I63" s="95" t="s">
        <v>92</v>
      </c>
      <c r="J63" s="95" t="str">
        <f>$J$61</f>
        <v>výstup</v>
      </c>
      <c r="K63" s="92">
        <v>0</v>
      </c>
      <c r="L63" s="118">
        <v>42644</v>
      </c>
      <c r="M63" s="78">
        <v>3</v>
      </c>
      <c r="N63" s="118">
        <v>45291</v>
      </c>
      <c r="O63" s="183"/>
      <c r="P63" s="201" t="s">
        <v>197</v>
      </c>
    </row>
    <row r="64" spans="1:16" ht="42" customHeight="1" x14ac:dyDescent="0.25">
      <c r="A64" s="614"/>
      <c r="B64" s="616"/>
      <c r="C64" s="614"/>
      <c r="D64" s="618"/>
      <c r="E64" s="620"/>
      <c r="F64" s="622"/>
      <c r="G64" s="147">
        <v>50130</v>
      </c>
      <c r="H64" s="77" t="s">
        <v>176</v>
      </c>
      <c r="I64" s="95" t="str">
        <f>[1]List1!F380</f>
        <v>osoby</v>
      </c>
      <c r="J64" s="203" t="s">
        <v>120</v>
      </c>
      <c r="K64" s="92">
        <v>0</v>
      </c>
      <c r="L64" s="118">
        <v>42644</v>
      </c>
      <c r="M64" s="78">
        <v>6</v>
      </c>
      <c r="N64" s="118">
        <v>45291</v>
      </c>
      <c r="O64" s="183"/>
      <c r="P64" s="202" t="s">
        <v>198</v>
      </c>
    </row>
    <row r="65" spans="1:16" ht="151.5" customHeight="1" thickBot="1" x14ac:dyDescent="0.3">
      <c r="A65" s="615"/>
      <c r="B65" s="617"/>
      <c r="C65" s="615"/>
      <c r="D65" s="619"/>
      <c r="E65" s="621"/>
      <c r="F65" s="623"/>
      <c r="G65" s="149">
        <v>62800</v>
      </c>
      <c r="H65" s="127" t="s">
        <v>174</v>
      </c>
      <c r="I65" s="128" t="s">
        <v>90</v>
      </c>
      <c r="J65" s="158" t="s">
        <v>120</v>
      </c>
      <c r="K65" s="130">
        <v>0</v>
      </c>
      <c r="L65" s="131">
        <v>42644</v>
      </c>
      <c r="M65" s="128">
        <v>60</v>
      </c>
      <c r="N65" s="131">
        <v>45291</v>
      </c>
      <c r="O65" s="129"/>
      <c r="P65" s="193" t="s">
        <v>218</v>
      </c>
    </row>
    <row r="66" spans="1:16" ht="15.75" thickTop="1" x14ac:dyDescent="0.25"/>
    <row r="75" spans="1:16" x14ac:dyDescent="0.25">
      <c r="B75" s="411" t="s">
        <v>234</v>
      </c>
    </row>
  </sheetData>
  <mergeCells count="104">
    <mergeCell ref="O52:O54"/>
    <mergeCell ref="P52:P54"/>
    <mergeCell ref="M52:M54"/>
    <mergeCell ref="N52:N54"/>
    <mergeCell ref="A30:A31"/>
    <mergeCell ref="A55:A59"/>
    <mergeCell ref="B55:B59"/>
    <mergeCell ref="C55:C59"/>
    <mergeCell ref="D55:D59"/>
    <mergeCell ref="E55:E59"/>
    <mergeCell ref="F55:F59"/>
    <mergeCell ref="C34:C36"/>
    <mergeCell ref="D34:D36"/>
    <mergeCell ref="E34:E36"/>
    <mergeCell ref="A34:A36"/>
    <mergeCell ref="A38:A46"/>
    <mergeCell ref="B28:B29"/>
    <mergeCell ref="C28:C29"/>
    <mergeCell ref="D28:D29"/>
    <mergeCell ref="E28:E29"/>
    <mergeCell ref="J52:J54"/>
    <mergeCell ref="K52:K54"/>
    <mergeCell ref="L52:L54"/>
    <mergeCell ref="G52:G54"/>
    <mergeCell ref="H52:H54"/>
    <mergeCell ref="I52:I54"/>
    <mergeCell ref="E38:E46"/>
    <mergeCell ref="F38:F46"/>
    <mergeCell ref="G34:G35"/>
    <mergeCell ref="H34:H35"/>
    <mergeCell ref="I34:I35"/>
    <mergeCell ref="J34:J35"/>
    <mergeCell ref="K34:K35"/>
    <mergeCell ref="L34:L35"/>
    <mergeCell ref="D47:D54"/>
    <mergeCell ref="E47:E54"/>
    <mergeCell ref="F47:F54"/>
    <mergeCell ref="B38:B46"/>
    <mergeCell ref="C38:C46"/>
    <mergeCell ref="D38:D46"/>
    <mergeCell ref="A3:A4"/>
    <mergeCell ref="B3:B4"/>
    <mergeCell ref="K3:O3"/>
    <mergeCell ref="C32:C33"/>
    <mergeCell ref="D32:D33"/>
    <mergeCell ref="E32:E33"/>
    <mergeCell ref="A26:A27"/>
    <mergeCell ref="B26:B27"/>
    <mergeCell ref="C26:C27"/>
    <mergeCell ref="D26:D27"/>
    <mergeCell ref="E26:E27"/>
    <mergeCell ref="F26:F27"/>
    <mergeCell ref="F32:F33"/>
    <mergeCell ref="A32:A33"/>
    <mergeCell ref="B32:B33"/>
    <mergeCell ref="F28:F29"/>
    <mergeCell ref="A5:A11"/>
    <mergeCell ref="B5:B11"/>
    <mergeCell ref="B30:B31"/>
    <mergeCell ref="C30:C31"/>
    <mergeCell ref="D30:D31"/>
    <mergeCell ref="E30:E31"/>
    <mergeCell ref="F30:F31"/>
    <mergeCell ref="A28:A29"/>
    <mergeCell ref="P3:P4"/>
    <mergeCell ref="C3:F3"/>
    <mergeCell ref="G3:J3"/>
    <mergeCell ref="M34:M35"/>
    <mergeCell ref="N34:N35"/>
    <mergeCell ref="O34:O35"/>
    <mergeCell ref="P34:P35"/>
    <mergeCell ref="C5:C11"/>
    <mergeCell ref="D5:D11"/>
    <mergeCell ref="E5:E11"/>
    <mergeCell ref="F5:F11"/>
    <mergeCell ref="F12:F14"/>
    <mergeCell ref="E12:E14"/>
    <mergeCell ref="D12:D14"/>
    <mergeCell ref="C12:C14"/>
    <mergeCell ref="F34:F36"/>
    <mergeCell ref="B12:B14"/>
    <mergeCell ref="A12:A14"/>
    <mergeCell ref="A15:A20"/>
    <mergeCell ref="B15:B20"/>
    <mergeCell ref="C15:C20"/>
    <mergeCell ref="D15:D20"/>
    <mergeCell ref="E15:E20"/>
    <mergeCell ref="F15:F20"/>
    <mergeCell ref="A60:A65"/>
    <mergeCell ref="B60:B65"/>
    <mergeCell ref="C60:C65"/>
    <mergeCell ref="D60:D65"/>
    <mergeCell ref="E60:E65"/>
    <mergeCell ref="F60:F65"/>
    <mergeCell ref="A22:A25"/>
    <mergeCell ref="B22:B25"/>
    <mergeCell ref="C22:C25"/>
    <mergeCell ref="D22:D25"/>
    <mergeCell ref="E22:E25"/>
    <mergeCell ref="F22:F25"/>
    <mergeCell ref="B34:B36"/>
    <mergeCell ref="A47:A54"/>
    <mergeCell ref="B47:B54"/>
    <mergeCell ref="C47:C54"/>
  </mergeCells>
  <pageMargins left="0.25" right="0.25"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financování e)</vt:lpstr>
      <vt:lpstr>Financování f)</vt:lpstr>
      <vt:lpstr>financování h)</vt:lpstr>
      <vt:lpstr>Indikátory podle SC</vt:lpstr>
      <vt:lpstr>'Indikátory podle SC'!Oblast_tisku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Uzivatel</cp:lastModifiedBy>
  <cp:lastPrinted>2019-04-16T11:35:25Z</cp:lastPrinted>
  <dcterms:created xsi:type="dcterms:W3CDTF">2016-02-18T11:30:52Z</dcterms:created>
  <dcterms:modified xsi:type="dcterms:W3CDTF">2020-05-18T09:05:06Z</dcterms:modified>
</cp:coreProperties>
</file>